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200-GLOG\NUMERAÇÃO E DOCUMENTOS - RMS,MM,CARTA,NT,TR e DOD\DOCUMENTOS\TERMOS DE REFERÊNCIAS\TERMO DE REFERÊNCIA 2024\TLB-PRO-202404607 - Carregadores\"/>
    </mc:Choice>
  </mc:AlternateContent>
  <bookViews>
    <workbookView xWindow="0" yWindow="0" windowWidth="25200" windowHeight="11730" tabRatio="500"/>
  </bookViews>
  <sheets>
    <sheet name="PREÇOS" sheetId="1" r:id="rId1"/>
    <sheet name="EQUIPAMENTOS" sheetId="2" r:id="rId2"/>
    <sheet name="UNIFORMES" sheetId="3" r:id="rId3"/>
  </sheets>
  <definedNames>
    <definedName name="_Toc513197346" localSheetId="1">EQUIPAMENTOS!#REF!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40" i="1" l="1"/>
  <c r="I115" i="1" l="1"/>
  <c r="J115" i="1" s="1"/>
  <c r="I113" i="1"/>
  <c r="J113" i="1" s="1"/>
  <c r="J117" i="1" s="1"/>
  <c r="J138" i="1" s="1"/>
  <c r="J108" i="1"/>
  <c r="J67" i="1"/>
  <c r="J66" i="1"/>
  <c r="J65" i="1"/>
  <c r="J64" i="1"/>
  <c r="K30" i="1"/>
  <c r="K31" i="1"/>
  <c r="K32" i="1"/>
  <c r="K33" i="1"/>
  <c r="K34" i="1"/>
  <c r="K35" i="1"/>
  <c r="K29" i="1"/>
  <c r="J28" i="1"/>
  <c r="K28" i="1" s="1"/>
  <c r="K36" i="1" l="1"/>
  <c r="J134" i="1" s="1"/>
  <c r="F12" i="3"/>
  <c r="F11" i="3"/>
  <c r="F10" i="3"/>
  <c r="F25" i="2"/>
  <c r="J63" i="1" l="1"/>
  <c r="J68" i="1" s="1"/>
  <c r="J76" i="1" s="1"/>
  <c r="J82" i="1"/>
  <c r="J96" i="1"/>
  <c r="J83" i="1"/>
  <c r="J95" i="1"/>
  <c r="J84" i="1"/>
  <c r="J94" i="1"/>
  <c r="J85" i="1"/>
  <c r="J86" i="1"/>
  <c r="J93" i="1"/>
  <c r="J92" i="1"/>
  <c r="J81" i="1"/>
  <c r="J91" i="1"/>
  <c r="J51" i="1"/>
  <c r="J49" i="1"/>
  <c r="J50" i="1"/>
  <c r="J53" i="1"/>
  <c r="J54" i="1"/>
  <c r="J43" i="1"/>
  <c r="J42" i="1"/>
  <c r="J52" i="1"/>
  <c r="J56" i="1"/>
  <c r="J55" i="1"/>
  <c r="J57" i="1" l="1"/>
  <c r="J75" i="1" s="1"/>
  <c r="J87" i="1"/>
  <c r="J136" i="1" s="1"/>
  <c r="J97" i="1"/>
  <c r="J107" i="1" s="1"/>
  <c r="J109" i="1" s="1"/>
  <c r="J137" i="1" s="1"/>
  <c r="J44" i="1"/>
  <c r="J74" i="1" s="1"/>
  <c r="C140" i="1"/>
  <c r="C138" i="1"/>
  <c r="C137" i="1"/>
  <c r="C136" i="1"/>
  <c r="C135" i="1"/>
  <c r="C134" i="1"/>
  <c r="J77" i="1" l="1"/>
  <c r="J135" i="1" l="1"/>
  <c r="J139" i="1" s="1"/>
  <c r="J122" i="1" s="1"/>
  <c r="J123" i="1" l="1"/>
  <c r="J141" i="1" l="1"/>
  <c r="J124" i="1" l="1"/>
  <c r="J126" i="1"/>
  <c r="J127" i="1"/>
  <c r="J125" i="1"/>
  <c r="J145" i="1"/>
  <c r="J147" i="1" s="1"/>
  <c r="J148" i="1" s="1"/>
  <c r="J149" i="1" s="1"/>
</calcChain>
</file>

<file path=xl/sharedStrings.xml><?xml version="1.0" encoding="utf-8"?>
<sst xmlns="http://schemas.openxmlformats.org/spreadsheetml/2006/main" count="273" uniqueCount="190">
  <si>
    <t>Discriminação dos Serviços</t>
  </si>
  <si>
    <t>A</t>
  </si>
  <si>
    <t>B</t>
  </si>
  <si>
    <t>BRASÍLIA - DF</t>
  </si>
  <si>
    <t>C</t>
  </si>
  <si>
    <t>D</t>
  </si>
  <si>
    <t>Nº de meses de execução contratual</t>
  </si>
  <si>
    <t>Tipo de serviço (mesmo serviço com características distintas)</t>
  </si>
  <si>
    <t>Classificação Brasileira de Ocupações (CBO)</t>
  </si>
  <si>
    <t>Data base da categoria (dia/mês/ano)</t>
  </si>
  <si>
    <t>MÓDULO 1 - COMPOSIÇÃO DA REMUNERAÇÃO</t>
  </si>
  <si>
    <t>COMPOSIÇÃO DA REMUNERAÇÃO</t>
  </si>
  <si>
    <t>%</t>
  </si>
  <si>
    <t>E</t>
  </si>
  <si>
    <t>F</t>
  </si>
  <si>
    <t>G</t>
  </si>
  <si>
    <t>Outros (especificar)</t>
  </si>
  <si>
    <t>TOTAL DO MÓDULO 1</t>
  </si>
  <si>
    <t>MÓDULO 2 – ENCARGOS E BENEFÍCIOS ANUAIS, MENSAIS E DIÁRIOS</t>
  </si>
  <si>
    <r>
      <rPr>
        <sz val="10"/>
        <rFont val="Arial"/>
        <family val="2"/>
        <charset val="1"/>
      </rPr>
      <t>13 (Décimo-terceiro) salário</t>
    </r>
    <r>
      <rPr>
        <sz val="10"/>
        <color rgb="FFFF0000"/>
        <rFont val="Arial"/>
        <family val="2"/>
        <charset val="1"/>
      </rPr>
      <t xml:space="preserve"> </t>
    </r>
  </si>
  <si>
    <t>Férias e 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</si>
  <si>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</si>
  <si>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</si>
  <si>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</si>
  <si>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</si>
  <si>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>SESC ou SESI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</si>
  <si>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</si>
  <si>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</si>
  <si>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</si>
  <si>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</si>
  <si>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</si>
  <si>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TOTAL SUBMÓDULO 2.3</t>
  </si>
  <si>
    <t>Módulo 2 - Encargos, Benefícios Anuais, Mensais e Diários</t>
  </si>
  <si>
    <t>2.1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</si>
  <si>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</si>
  <si>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</si>
  <si>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</si>
  <si>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</si>
  <si>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</si>
  <si>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</si>
  <si>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</si>
  <si>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</si>
  <si>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</si>
  <si>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 xml:space="preserve">Aviso Prévio Trabalhado </t>
  </si>
  <si>
    <t>Incidência dos encargos do submódulo 2.2 sobre Aviso Prévio Trabalhado</t>
  </si>
  <si>
    <t>TOTAL DO MÓDULO 3</t>
  </si>
  <si>
    <t>MÓDULO 4 – CUSTO DE REPOSIÇÃO DO PROFISSIONAL AUSENTE</t>
  </si>
  <si>
    <t>Submódulo 4.1 - Ausências Legais</t>
  </si>
  <si>
    <t>Ausências Legais</t>
  </si>
  <si>
    <t>Licença Paternidade</t>
  </si>
  <si>
    <r>
      <rPr>
        <sz val="10"/>
        <rFont val="Arial"/>
        <family val="2"/>
        <charset val="1"/>
      </rPr>
      <t>Ausência por Acidente de Trabalho</t>
    </r>
    <r>
      <rPr>
        <sz val="10"/>
        <color rgb="FFFF0000"/>
        <rFont val="Arial"/>
        <family val="2"/>
        <charset val="1"/>
      </rPr>
      <t xml:space="preserve"> </t>
    </r>
  </si>
  <si>
    <t>Afastamento Maternidade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</si>
  <si>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</si>
  <si>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</si>
  <si>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</si>
  <si>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</si>
  <si>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</si>
  <si>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</si>
  <si>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</si>
  <si>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4.2</t>
  </si>
  <si>
    <t>Intrajornada</t>
  </si>
  <si>
    <t>TOTAL DO MÓDULO 4</t>
  </si>
  <si>
    <t>MÓDULO 5 – INSUMOS DIVERSOS</t>
  </si>
  <si>
    <t>INSUMOS DIVERSOS</t>
  </si>
  <si>
    <t xml:space="preserve">Uniformes </t>
  </si>
  <si>
    <t>Materiais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</si>
  <si>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</si>
  <si>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</si>
  <si>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</si>
  <si>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</si>
  <si>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</si>
  <si>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</si>
  <si>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</si>
  <si>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</si>
  <si>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</si>
  <si>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</si>
  <si>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</si>
  <si>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</si>
  <si>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</si>
  <si>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</si>
  <si>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</si>
  <si>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</si>
  <si>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</si>
  <si>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</si>
  <si>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Descrição</t>
  </si>
  <si>
    <t>TOTAL ANUAL POR EMPREGADO</t>
  </si>
  <si>
    <t xml:space="preserve"> </t>
  </si>
  <si>
    <t xml:space="preserve">Outros </t>
  </si>
  <si>
    <t>Razão Social</t>
  </si>
  <si>
    <t>I</t>
  </si>
  <si>
    <t>J</t>
  </si>
  <si>
    <t>K</t>
  </si>
  <si>
    <t>L</t>
  </si>
  <si>
    <t>CNPJ</t>
  </si>
  <si>
    <t>Data de apesentação da proposta (dia/mês/ano)</t>
  </si>
  <si>
    <t>Município/UF</t>
  </si>
  <si>
    <t>Ano Acordo, Convenção ou Sentença Normativa em Dissídio Coletivo</t>
  </si>
  <si>
    <t>Registro no MET</t>
  </si>
  <si>
    <t>Data do Registro no MTE</t>
  </si>
  <si>
    <t>Discriminação dos Serviços (dados referentes à contratação)</t>
  </si>
  <si>
    <t>Unidade de medida</t>
  </si>
  <si>
    <t>Quantidade de funcionários por posto</t>
  </si>
  <si>
    <t>Quantidade (total) a contratar (em função da unidade de medida)</t>
  </si>
  <si>
    <t xml:space="preserve">CONTINUADO </t>
  </si>
  <si>
    <t xml:space="preserve">POSTO </t>
  </si>
  <si>
    <t>Dados complementares para composição dos custos referentes à mão-de-obra</t>
  </si>
  <si>
    <t>Quantidade</t>
  </si>
  <si>
    <t>Salário mínimo oficial vigente</t>
  </si>
  <si>
    <t>7832-10</t>
  </si>
  <si>
    <t>Salário</t>
  </si>
  <si>
    <t xml:space="preserve">Adicional Noturno </t>
  </si>
  <si>
    <t>Adicional de Risco de Vida /Periculosidade</t>
  </si>
  <si>
    <t>Adicional da Súmula 444 TST</t>
  </si>
  <si>
    <t>Adicional de Intra-jornada</t>
  </si>
  <si>
    <t>Horas - Extras</t>
  </si>
  <si>
    <t>Descanso Semanal Remunerado</t>
  </si>
  <si>
    <t>Adicional Hora Noturna Reduzida</t>
  </si>
  <si>
    <t>Nota 1: O Módulo 1 refere-se ao valor mensal devido ao empregado pela prestação do serviço no período de 12 meses.</t>
  </si>
  <si>
    <t>Nota 1: Esta tabela poderá ser adaptada às características do serviço contratado, inclusive adaptar rubricas e suas respectivas provisões e ou estimativas, desde que devidamente justificado.</t>
  </si>
  <si>
    <t>Nota 2: As provisões constantes desta planilha poderão não ser necessárias em determinados serviços que não necessitem da dedicação exclusiva dos trabalhadores da contratada para com a 
Administração.devidamente justificado.</t>
  </si>
  <si>
    <t>Nota 2: Para o empregado que labora a jornada 12x36, em caso da não concessão ou concessão parcial do intervalo intrajornada (§ 4º do art. 71 da CLT), o valor a ser pago será inserido na
remuneração utilizando a alínea “G”.</t>
  </si>
  <si>
    <t>Submódulo 2.1 - 13º (décimo terceiro) Salário, Férias e Adicional de Férias</t>
  </si>
  <si>
    <t>Valor unitário</t>
  </si>
  <si>
    <t>Valor total</t>
  </si>
  <si>
    <t>Nota 1: Como a planilha de custos e formação de preços é calculada mensalmente, provisiona-se proporcionalmente 1/12 (um doze avos) dos valores referentes a gratificação natalina e adicional de
férias.</t>
  </si>
  <si>
    <t>Nota 2: O adicional de férias contido no Submódulo 2.1 corresponde a 1/3 (um terço) da remuneração que por sua vez é divido por 12 (doze) conforme Nota 1 acima.</t>
  </si>
  <si>
    <t xml:space="preserve">SENAI ou SENAC </t>
  </si>
  <si>
    <t>SAT</t>
  </si>
  <si>
    <t>SEBRAE</t>
  </si>
  <si>
    <t>Nota 1: Os percentuais dos encargos previdenciários, do FGTS e demais contribuições são aqueles estabelecidos pela legislação vigente.</t>
  </si>
  <si>
    <t>Nota 2: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</si>
  <si>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</si>
  <si>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Assistência Médica e Familiar (CCT/2024)</t>
  </si>
  <si>
    <t>Seguro de vida, invalidez e funeral (CCT/2024)</t>
  </si>
  <si>
    <t>Assistência odontológica (CCT/2024)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</si>
  <si>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</si>
  <si>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desta Instrução Normativa.</t>
  </si>
  <si>
    <t>QUADRO-RESUMO DO MÓDULO 2 - ENCARGOS E BENEFÍCIOS ANUAIS, MENSAIS E DIÁRIOS</t>
  </si>
  <si>
    <t>13º (décimo terceiro) Salário, Férias e Adicional de Férias</t>
  </si>
  <si>
    <t>Multa do FGTS do Aviso Prévio Indenizado</t>
  </si>
  <si>
    <t xml:space="preserve">Multa do FGTS do Aviso Prévio Trabalhado. </t>
  </si>
  <si>
    <t>Férias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</si>
  <si>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</si>
  <si>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</si>
  <si>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Equipamentos</t>
  </si>
  <si>
    <t>Nota: Valores mensais por empregado.</t>
  </si>
  <si>
    <t>Nota 1: Custos Indiretos, Tributos e Lucro por empregado.</t>
  </si>
  <si>
    <t>Nota (2): O valor referente a tributos é obtido aplicando-se o percentual sobre o valor do faturamento.</t>
  </si>
  <si>
    <t>RESUMO GERAL</t>
  </si>
  <si>
    <t>Valor do posto</t>
  </si>
  <si>
    <t>Total Mensal</t>
  </si>
  <si>
    <t>Total Anual</t>
  </si>
  <si>
    <t xml:space="preserve">Item </t>
  </si>
  <si>
    <t>Quantidade anual</t>
  </si>
  <si>
    <t>Par de botinas de segurança confeccionada em couro curtido, na cor preta, com biqueira de conformação termoplástica, elástico lateral, solado de poliuretano injetado diretamente ao cabedal com propriedade antiderrapante.</t>
  </si>
  <si>
    <t>TOTAL ANUAL DOS UNIFORMES (Total anual por empregado x 2 empregados)</t>
  </si>
  <si>
    <t>TOTAL DOS UNIFORMES PARA A VIGÊNCIA CONTRATUAL (5 anos)</t>
  </si>
  <si>
    <t>Camiseta de algodão, preferencialmente em cor escura, com a inscrição da CONTRATADA.</t>
  </si>
  <si>
    <t>Calça jeans, na cor azul ou preta.</t>
  </si>
  <si>
    <t>Par de meias em algodão.</t>
  </si>
  <si>
    <t>Par de luvas de algodão com antiderrapante na palma da mão e dedos.</t>
  </si>
  <si>
    <t>Par de óculos de segurança constituído em policarbonato incolor.</t>
  </si>
  <si>
    <t>Alicate universal 8"</t>
  </si>
  <si>
    <t>Arco de serra manual</t>
  </si>
  <si>
    <t>Furadeira elétrica profissional, velocidade variável e reversível, mandril até 3/8</t>
  </si>
  <si>
    <t>Jogo de pontas bits para furadeira</t>
  </si>
  <si>
    <t>Jogo de borcas de Vídea</t>
  </si>
  <si>
    <t>Jogo de chave combinada de boca</t>
  </si>
  <si>
    <t>Jogo de chavede fenda</t>
  </si>
  <si>
    <t>Jogo de chave philips</t>
  </si>
  <si>
    <t>Chave inglesa 6"</t>
  </si>
  <si>
    <t>Alicate de bico 1/2 cano reto 6"</t>
  </si>
  <si>
    <t>Alicate de pressão 10"</t>
  </si>
  <si>
    <t>Escada de alumínio de 5 degraus</t>
  </si>
  <si>
    <t>Estiele profissioanl</t>
  </si>
  <si>
    <t>Jogo de chave ALLEN</t>
  </si>
  <si>
    <t>Martelo unha</t>
  </si>
  <si>
    <t>Nível de bolha</t>
  </si>
  <si>
    <t>Trena 5m</t>
  </si>
  <si>
    <t>Ventosa 118 mm transporte de vidro</t>
  </si>
  <si>
    <t xml:space="preserve">Maleta para ferramentas com divisórias </t>
  </si>
  <si>
    <t>Carrinho plataforma 400 Kg</t>
  </si>
  <si>
    <t>Placa de sinalização de “em manutenção” para piso</t>
  </si>
  <si>
    <t>VALOR TOTAL DOS EQUIPAMENTOS</t>
  </si>
  <si>
    <t>Transporte (R$ x 2 x 22) - Desc. 6% do sal.base)</t>
  </si>
  <si>
    <t>Auxílio-Refeição/Alimentação (R$ x 22)</t>
  </si>
  <si>
    <t>Total Contratual</t>
  </si>
  <si>
    <t>* Nota 1: A planilha é apenas um modelo, podendo a Licitante realizar as alterações que julgar necessárias.</t>
  </si>
  <si>
    <t>* Nota 2: A planilha de formação de preços a ser apresentada pela empresa
 DEVERÁ 
atender a legislação vigente.</t>
  </si>
  <si>
    <t>MODELO DE PLANILHA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</si>
</sst>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164" formatCode="_-&quot;R$ &quot;* #,##0.00_-;&quot;-R$ &quot;* #,##0.00_-;_-&quot;R$ &quot;* \-??_-;_-@_-"/>
    <numFmt numFmtId="165" formatCode="d/m/yyyy"/>
    <numFmt numFmtId="166" formatCode="_(&quot;R$ &quot;* #,##0.00_);_(&quot;R$ &quot;* \(#,##0.00\);_(&quot;R$ &quot;* \-??_);_(@_)"/>
    <numFmt numFmtId="167" formatCode="_-* #,##0.00_-;\-* #,##0.00_-;_-* \-??_-;_-@_-"/>
    <numFmt numFmtId="168" formatCode="0.000%"/>
  </numFmts>
  <fonts count="10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1"/>
      <name val="Times New Roman"/>
      <family val="1"/>
      <charset val="1"/>
    </font>
    <font>
      <sz val="10"/>
      <name val="Arial"/>
      <family val="2"/>
      <charset val="1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C6D9F1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6" fontId="6" fillId="0" borderId="0" applyBorder="0" applyProtection="0"/>
    <xf numFmtId="9" fontId="6" fillId="0" borderId="0" applyBorder="0" applyProtection="0"/>
    <xf numFmtId="164" fontId="6" fillId="0" borderId="0" applyBorder="0" applyProtection="0"/>
    <xf numFmtId="0" fontId="2" fillId="0" borderId="0"/>
    <xf numFmtId="0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7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3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0" fontId="0" fillId="0" borderId="2" xfId="0" applyNumberFormat="1" applyBorder="1"/>
    <xf numFmtId="10" fontId="6" fillId="0" borderId="2" xfId="2" applyNumberFormat="1" applyBorder="1" applyAlignment="1" applyProtection="1">
      <alignment horizontal="right"/>
    </xf>
    <xf numFmtId="164" fontId="3" fillId="0" borderId="2" xfId="0" applyNumberFormat="1" applyFont="1" applyBorder="1"/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166" fontId="4" fillId="0" borderId="0" xfId="1" applyFont="1" applyBorder="1" applyProtection="1"/>
    <xf numFmtId="167" fontId="0" fillId="0" borderId="0" xfId="0" applyNumberFormat="1"/>
    <xf numFmtId="166" fontId="5" fillId="0" borderId="0" xfId="1" applyFont="1" applyBorder="1" applyProtection="1"/>
    <xf numFmtId="0" fontId="3" fillId="3" borderId="2" xfId="0" applyFont="1" applyFill="1" applyBorder="1" applyAlignment="1">
      <alignment horizontal="center"/>
    </xf>
    <xf numFmtId="4" fontId="0" fillId="0" borderId="0" xfId="0" applyNumberFormat="1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166" fontId="6" fillId="0" borderId="2" xfId="1" applyBorder="1"/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/>
    <xf numFmtId="0" fontId="8" fillId="0" borderId="0" xfId="0" applyFont="1" applyBorder="1" applyAlignment="1">
      <alignment horizontal="left"/>
    </xf>
    <xf numFmtId="10" fontId="3" fillId="0" borderId="0" xfId="0" applyNumberFormat="1" applyFont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166" fontId="6" fillId="0" borderId="0" xfId="1" applyBorder="1" applyProtection="1"/>
    <xf numFmtId="166" fontId="6" fillId="0" borderId="0" xfId="1" applyBorder="1"/>
    <xf numFmtId="166" fontId="6" fillId="0" borderId="2" xfId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166" fontId="6" fillId="0" borderId="2" xfId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168" fontId="6" fillId="0" borderId="2" xfId="2" applyNumberFormat="1" applyBorder="1"/>
    <xf numFmtId="166" fontId="0" fillId="0" borderId="2" xfId="1" applyFont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3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0" fillId="0" borderId="2" xfId="0" applyBorder="1"/>
    <xf numFmtId="0" fontId="3" fillId="3" borderId="5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2" xfId="0" applyBorder="1" applyAlignment="1">
      <alignment horizontal="left" wrapText="1"/>
    </xf>
    <xf numFmtId="0" fontId="3" fillId="3" borderId="3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67" fontId="9" fillId="0" borderId="0" xfId="0" applyNumberFormat="1" applyFont="1" applyAlignment="1">
      <alignment horizontal="left"/>
    </xf>
    <xf numFmtId="0" fontId="7" fillId="5" borderId="2" xfId="0" applyFont="1" applyFill="1" applyBorder="1" applyAlignment="1">
      <alignment horizontal="center"/>
    </xf>
  </cellXfs>
  <cellStyles count="9">
    <cellStyle name="Moeda" xfId="1" builtinId="4"/>
    <cellStyle name="Moeda 2" xfId="3"/>
    <cellStyle name="Moeda 2 2 2" xfId="5"/>
    <cellStyle name="Moeda 5" xfId="8"/>
    <cellStyle name="Normal" xfId="0" builtinId="0"/>
    <cellStyle name="Normal 2" xfId="4"/>
    <cellStyle name="Normal 2 2 2" xfId="6"/>
    <cellStyle name="Porcentagem" xfId="2" builtinId="5"/>
    <cellStyle name="Porcentagem 2 2 2" xfId="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BFBFBF"/>
      <rgbColor rgb="FFFF99CC"/>
      <rgbColor rgb="FFCCC1DA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54"/>
  <sheetViews>
    <sheetView showGridLines="0" tabSelected="1" zoomScaleNormal="100" workbookViewId="0">
      <selection activeCell="I164" sqref="I164"/>
    </sheetView>
  </sheetViews>
  <sheetFormatPr defaultColWidth="8.7109375" defaultRowHeight="12.75" x14ac:dyDescent="0.2"/>
  <cols>
    <col min="1" max="1" width="4.7109375" customWidth="1"/>
    <col min="2" max="2" width="10" customWidth="1"/>
    <col min="6" max="6" width="10.85546875" customWidth="1"/>
    <col min="8" max="8" width="20.85546875" customWidth="1"/>
    <col min="9" max="9" width="17.140625" customWidth="1"/>
    <col min="10" max="10" width="28.7109375" style="1" customWidth="1"/>
    <col min="11" max="11" width="24" customWidth="1"/>
    <col min="12" max="12" width="33.140625" customWidth="1"/>
    <col min="13" max="13" width="15.85546875" customWidth="1"/>
    <col min="14" max="14" width="9.5703125" customWidth="1"/>
  </cols>
  <sheetData>
    <row r="2" spans="2:10" x14ac:dyDescent="0.2">
      <c r="B2" s="76" t="s">
        <v>189</v>
      </c>
      <c r="C2" s="76"/>
      <c r="D2" s="76"/>
      <c r="E2" s="76"/>
      <c r="F2" s="76"/>
      <c r="G2" s="76"/>
      <c r="H2" s="76"/>
      <c r="I2" s="76"/>
      <c r="J2" s="76"/>
    </row>
    <row r="3" spans="2:10" ht="18" customHeight="1" x14ac:dyDescent="0.2">
      <c r="B3" s="61"/>
      <c r="C3" s="61"/>
      <c r="D3" s="61"/>
      <c r="E3" s="61"/>
      <c r="F3" s="61"/>
      <c r="G3" s="61"/>
      <c r="H3" s="61"/>
      <c r="I3" s="61"/>
      <c r="J3" s="61"/>
    </row>
    <row r="4" spans="2:10" x14ac:dyDescent="0.2">
      <c r="B4" s="56" t="s">
        <v>0</v>
      </c>
      <c r="C4" s="56"/>
      <c r="D4" s="56"/>
      <c r="E4" s="56"/>
      <c r="F4" s="56"/>
      <c r="G4" s="56"/>
      <c r="H4" s="56"/>
      <c r="I4" s="56"/>
      <c r="J4" s="56"/>
    </row>
    <row r="5" spans="2:10" x14ac:dyDescent="0.2">
      <c r="B5" s="27" t="s">
        <v>1</v>
      </c>
      <c r="C5" s="49" t="s">
        <v>88</v>
      </c>
      <c r="D5" s="49"/>
      <c r="E5" s="49"/>
      <c r="F5" s="49"/>
      <c r="G5" s="49"/>
      <c r="H5" s="49"/>
      <c r="I5" s="49"/>
      <c r="J5" s="4"/>
    </row>
    <row r="6" spans="2:10" x14ac:dyDescent="0.2">
      <c r="B6" s="27" t="s">
        <v>2</v>
      </c>
      <c r="C6" s="49" t="s">
        <v>93</v>
      </c>
      <c r="D6" s="49"/>
      <c r="E6" s="49"/>
      <c r="F6" s="49"/>
      <c r="G6" s="49"/>
      <c r="H6" s="49"/>
      <c r="I6" s="49"/>
      <c r="J6" s="4"/>
    </row>
    <row r="7" spans="2:10" x14ac:dyDescent="0.2">
      <c r="B7" s="27" t="s">
        <v>4</v>
      </c>
      <c r="C7" s="49" t="s">
        <v>94</v>
      </c>
      <c r="D7" s="49"/>
      <c r="E7" s="49"/>
      <c r="F7" s="49"/>
      <c r="G7" s="49"/>
      <c r="H7" s="49"/>
      <c r="I7" s="49"/>
      <c r="J7" s="5"/>
    </row>
    <row r="8" spans="2:10" x14ac:dyDescent="0.2">
      <c r="B8" s="27" t="s">
        <v>5</v>
      </c>
      <c r="C8" s="49" t="s">
        <v>95</v>
      </c>
      <c r="D8" s="49"/>
      <c r="E8" s="49"/>
      <c r="F8" s="49"/>
      <c r="G8" s="49"/>
      <c r="H8" s="49"/>
      <c r="I8" s="49"/>
      <c r="J8" s="5" t="s">
        <v>3</v>
      </c>
    </row>
    <row r="9" spans="2:10" x14ac:dyDescent="0.2">
      <c r="B9" s="27" t="s">
        <v>13</v>
      </c>
      <c r="C9" s="49" t="s">
        <v>96</v>
      </c>
      <c r="D9" s="49"/>
      <c r="E9" s="49"/>
      <c r="F9" s="49"/>
      <c r="G9" s="49"/>
      <c r="H9" s="49"/>
      <c r="I9" s="49"/>
      <c r="J9" s="27">
        <v>2024</v>
      </c>
    </row>
    <row r="10" spans="2:10" x14ac:dyDescent="0.2">
      <c r="B10" s="27" t="s">
        <v>14</v>
      </c>
      <c r="C10" s="49" t="s">
        <v>97</v>
      </c>
      <c r="D10" s="49"/>
      <c r="E10" s="49"/>
      <c r="F10" s="49"/>
      <c r="G10" s="49"/>
      <c r="H10" s="49"/>
      <c r="I10" s="49"/>
      <c r="J10" s="27"/>
    </row>
    <row r="11" spans="2:10" x14ac:dyDescent="0.2">
      <c r="B11" s="27" t="s">
        <v>15</v>
      </c>
      <c r="C11" s="49" t="s">
        <v>98</v>
      </c>
      <c r="D11" s="49"/>
      <c r="E11" s="49"/>
      <c r="F11" s="49"/>
      <c r="G11" s="49"/>
      <c r="H11" s="49"/>
      <c r="I11" s="49"/>
      <c r="J11" s="4"/>
    </row>
    <row r="12" spans="2:10" x14ac:dyDescent="0.2">
      <c r="B12" s="27" t="s">
        <v>27</v>
      </c>
      <c r="C12" s="49" t="s">
        <v>99</v>
      </c>
      <c r="D12" s="49"/>
      <c r="E12" s="49"/>
      <c r="F12" s="49"/>
      <c r="G12" s="49"/>
      <c r="H12" s="49"/>
      <c r="I12" s="49"/>
      <c r="J12" s="4" t="s">
        <v>103</v>
      </c>
    </row>
    <row r="13" spans="2:10" x14ac:dyDescent="0.2">
      <c r="B13" s="27" t="s">
        <v>89</v>
      </c>
      <c r="C13" s="49" t="s">
        <v>100</v>
      </c>
      <c r="D13" s="49"/>
      <c r="E13" s="49"/>
      <c r="F13" s="49"/>
      <c r="G13" s="49"/>
      <c r="H13" s="49"/>
      <c r="I13" s="49"/>
      <c r="J13" s="4" t="s">
        <v>104</v>
      </c>
    </row>
    <row r="14" spans="2:10" x14ac:dyDescent="0.2">
      <c r="B14" s="27" t="s">
        <v>90</v>
      </c>
      <c r="C14" s="49" t="s">
        <v>101</v>
      </c>
      <c r="D14" s="49"/>
      <c r="E14" s="49"/>
      <c r="F14" s="49"/>
      <c r="G14" s="49"/>
      <c r="H14" s="49"/>
      <c r="I14" s="49"/>
      <c r="J14" s="27">
        <v>2</v>
      </c>
    </row>
    <row r="15" spans="2:10" x14ac:dyDescent="0.2">
      <c r="B15" s="27" t="s">
        <v>91</v>
      </c>
      <c r="C15" s="49" t="s">
        <v>102</v>
      </c>
      <c r="D15" s="49"/>
      <c r="E15" s="49"/>
      <c r="F15" s="49"/>
      <c r="G15" s="49"/>
      <c r="H15" s="49"/>
      <c r="I15" s="49"/>
      <c r="J15" s="27">
        <v>2</v>
      </c>
    </row>
    <row r="16" spans="2:10" x14ac:dyDescent="0.2">
      <c r="B16" s="27" t="s">
        <v>92</v>
      </c>
      <c r="C16" s="49" t="s">
        <v>6</v>
      </c>
      <c r="D16" s="49"/>
      <c r="E16" s="49"/>
      <c r="F16" s="49"/>
      <c r="G16" s="49"/>
      <c r="H16" s="49"/>
      <c r="I16" s="49"/>
      <c r="J16" s="27">
        <v>60</v>
      </c>
    </row>
    <row r="17" spans="2:11" x14ac:dyDescent="0.2">
      <c r="B17" s="32" t="s">
        <v>118</v>
      </c>
      <c r="C17" s="32"/>
      <c r="D17" s="32"/>
      <c r="E17" s="32"/>
      <c r="F17" s="32"/>
      <c r="G17" s="32"/>
      <c r="H17" s="32"/>
      <c r="I17" s="32"/>
      <c r="J17" s="31"/>
    </row>
    <row r="18" spans="2:11" x14ac:dyDescent="0.2">
      <c r="B18" s="32" t="s">
        <v>119</v>
      </c>
      <c r="C18" s="32"/>
      <c r="D18" s="32"/>
      <c r="E18" s="32"/>
      <c r="F18" s="32"/>
      <c r="G18" s="32"/>
      <c r="H18" s="32"/>
      <c r="I18" s="32"/>
      <c r="J18" s="31"/>
    </row>
    <row r="19" spans="2:11" x14ac:dyDescent="0.2">
      <c r="B19" s="2"/>
      <c r="C19" s="6"/>
      <c r="D19" s="6"/>
      <c r="E19" s="6"/>
      <c r="F19" s="6"/>
      <c r="G19" s="6"/>
      <c r="H19" s="6"/>
      <c r="I19" s="2"/>
      <c r="J19" s="7"/>
    </row>
    <row r="20" spans="2:11" x14ac:dyDescent="0.2">
      <c r="B20" s="56" t="s">
        <v>105</v>
      </c>
      <c r="C20" s="56"/>
      <c r="D20" s="56"/>
      <c r="E20" s="56"/>
      <c r="F20" s="56"/>
      <c r="G20" s="56"/>
      <c r="H20" s="56"/>
      <c r="I20" s="56"/>
      <c r="J20" s="56"/>
    </row>
    <row r="21" spans="2:11" x14ac:dyDescent="0.2">
      <c r="B21" s="3">
        <v>1</v>
      </c>
      <c r="C21" s="49" t="s">
        <v>7</v>
      </c>
      <c r="D21" s="49"/>
      <c r="E21" s="49"/>
      <c r="F21" s="49"/>
      <c r="G21" s="49"/>
      <c r="H21" s="49"/>
      <c r="I21" s="49"/>
      <c r="J21" s="5" t="s">
        <v>106</v>
      </c>
    </row>
    <row r="22" spans="2:11" x14ac:dyDescent="0.2">
      <c r="B22" s="27">
        <v>2</v>
      </c>
      <c r="C22" s="49" t="s">
        <v>107</v>
      </c>
      <c r="D22" s="49"/>
      <c r="E22" s="49"/>
      <c r="F22" s="49"/>
      <c r="G22" s="49"/>
      <c r="H22" s="49"/>
      <c r="I22" s="49"/>
      <c r="J22" s="33"/>
    </row>
    <row r="23" spans="2:11" x14ac:dyDescent="0.2">
      <c r="B23" s="3">
        <v>3</v>
      </c>
      <c r="C23" s="49" t="s">
        <v>8</v>
      </c>
      <c r="D23" s="49"/>
      <c r="E23" s="49"/>
      <c r="F23" s="49"/>
      <c r="G23" s="49"/>
      <c r="H23" s="49"/>
      <c r="I23" s="49"/>
      <c r="J23" s="3" t="s">
        <v>108</v>
      </c>
    </row>
    <row r="24" spans="2:11" x14ac:dyDescent="0.2">
      <c r="B24" s="3">
        <v>4</v>
      </c>
      <c r="C24" s="49" t="s">
        <v>9</v>
      </c>
      <c r="D24" s="49"/>
      <c r="E24" s="49"/>
      <c r="F24" s="49"/>
      <c r="G24" s="49"/>
      <c r="H24" s="49"/>
      <c r="I24" s="49"/>
      <c r="J24" s="4">
        <v>45292</v>
      </c>
    </row>
    <row r="25" spans="2:11" x14ac:dyDescent="0.2">
      <c r="B25" s="48"/>
      <c r="C25" s="48"/>
      <c r="D25" s="48"/>
      <c r="E25" s="48"/>
      <c r="F25" s="48"/>
      <c r="G25" s="48"/>
      <c r="H25" s="48"/>
      <c r="I25" s="48"/>
      <c r="J25" s="48"/>
    </row>
    <row r="26" spans="2:11" x14ac:dyDescent="0.2">
      <c r="B26" s="56" t="s">
        <v>10</v>
      </c>
      <c r="C26" s="56"/>
      <c r="D26" s="56"/>
      <c r="E26" s="56"/>
      <c r="F26" s="56"/>
      <c r="G26" s="56"/>
      <c r="H26" s="56"/>
      <c r="I26" s="56"/>
      <c r="J26" s="56"/>
      <c r="K26" s="56"/>
    </row>
    <row r="27" spans="2:11" x14ac:dyDescent="0.2">
      <c r="B27" s="58" t="s">
        <v>11</v>
      </c>
      <c r="C27" s="65"/>
      <c r="D27" s="65"/>
      <c r="E27" s="65"/>
      <c r="F27" s="65"/>
      <c r="G27" s="65"/>
      <c r="H27" s="66"/>
      <c r="I27" s="8" t="s">
        <v>12</v>
      </c>
      <c r="J27" s="9" t="s">
        <v>122</v>
      </c>
      <c r="K27" s="9" t="s">
        <v>123</v>
      </c>
    </row>
    <row r="28" spans="2:11" x14ac:dyDescent="0.2">
      <c r="B28" s="8" t="s">
        <v>1</v>
      </c>
      <c r="C28" s="49" t="s">
        <v>109</v>
      </c>
      <c r="D28" s="49"/>
      <c r="E28" s="49"/>
      <c r="F28" s="49"/>
      <c r="G28" s="49"/>
      <c r="H28" s="49"/>
      <c r="I28" s="10">
        <v>1</v>
      </c>
      <c r="J28" s="33">
        <f>J22</f>
        <v>0</v>
      </c>
      <c r="K28" s="33">
        <f>J28*I28</f>
        <v>0</v>
      </c>
    </row>
    <row r="29" spans="2:11" x14ac:dyDescent="0.2">
      <c r="B29" s="8" t="s">
        <v>2</v>
      </c>
      <c r="C29" s="49" t="s">
        <v>110</v>
      </c>
      <c r="D29" s="49"/>
      <c r="E29" s="49"/>
      <c r="F29" s="49"/>
      <c r="G29" s="49"/>
      <c r="H29" s="49"/>
      <c r="I29" s="11"/>
      <c r="J29" s="33"/>
      <c r="K29" s="33">
        <f>J29*I29</f>
        <v>0</v>
      </c>
    </row>
    <row r="30" spans="2:11" x14ac:dyDescent="0.2">
      <c r="B30" s="8" t="s">
        <v>4</v>
      </c>
      <c r="C30" s="49" t="s">
        <v>111</v>
      </c>
      <c r="D30" s="49"/>
      <c r="E30" s="49"/>
      <c r="F30" s="49"/>
      <c r="G30" s="49"/>
      <c r="H30" s="49"/>
      <c r="I30" s="11"/>
      <c r="J30" s="33"/>
      <c r="K30" s="33">
        <f t="shared" ref="K30:K35" si="0">J30*I30</f>
        <v>0</v>
      </c>
    </row>
    <row r="31" spans="2:11" x14ac:dyDescent="0.2">
      <c r="B31" s="8" t="s">
        <v>5</v>
      </c>
      <c r="C31" s="49" t="s">
        <v>112</v>
      </c>
      <c r="D31" s="49"/>
      <c r="E31" s="49"/>
      <c r="F31" s="49"/>
      <c r="G31" s="49"/>
      <c r="H31" s="49"/>
      <c r="I31" s="11"/>
      <c r="J31" s="33"/>
      <c r="K31" s="33">
        <f t="shared" si="0"/>
        <v>0</v>
      </c>
    </row>
    <row r="32" spans="2:11" x14ac:dyDescent="0.2">
      <c r="B32" s="8" t="s">
        <v>13</v>
      </c>
      <c r="C32" s="49" t="s">
        <v>113</v>
      </c>
      <c r="D32" s="49"/>
      <c r="E32" s="49"/>
      <c r="F32" s="49"/>
      <c r="G32" s="49"/>
      <c r="H32" s="49"/>
      <c r="I32" s="11"/>
      <c r="J32" s="33"/>
      <c r="K32" s="33">
        <f t="shared" si="0"/>
        <v>0</v>
      </c>
    </row>
    <row r="33" spans="2:13" x14ac:dyDescent="0.2">
      <c r="B33" s="8" t="s">
        <v>14</v>
      </c>
      <c r="C33" s="49" t="s">
        <v>114</v>
      </c>
      <c r="D33" s="49"/>
      <c r="E33" s="49"/>
      <c r="F33" s="49"/>
      <c r="G33" s="49"/>
      <c r="H33" s="49"/>
      <c r="I33" s="11"/>
      <c r="J33" s="33"/>
      <c r="K33" s="33">
        <f t="shared" si="0"/>
        <v>0</v>
      </c>
    </row>
    <row r="34" spans="2:13" x14ac:dyDescent="0.2">
      <c r="B34" s="26" t="s">
        <v>15</v>
      </c>
      <c r="C34" s="49" t="s">
        <v>115</v>
      </c>
      <c r="D34" s="49"/>
      <c r="E34" s="49"/>
      <c r="F34" s="49"/>
      <c r="G34" s="49"/>
      <c r="H34" s="49"/>
      <c r="I34" s="11"/>
      <c r="J34" s="33"/>
      <c r="K34" s="33">
        <f t="shared" si="0"/>
        <v>0</v>
      </c>
    </row>
    <row r="35" spans="2:13" x14ac:dyDescent="0.2">
      <c r="B35" s="8" t="s">
        <v>27</v>
      </c>
      <c r="C35" s="49" t="s">
        <v>116</v>
      </c>
      <c r="D35" s="49"/>
      <c r="E35" s="49"/>
      <c r="F35" s="49"/>
      <c r="G35" s="49"/>
      <c r="H35" s="49"/>
      <c r="I35" s="11"/>
      <c r="J35" s="33"/>
      <c r="K35" s="33">
        <f t="shared" si="0"/>
        <v>0</v>
      </c>
    </row>
    <row r="36" spans="2:13" x14ac:dyDescent="0.2">
      <c r="B36" s="58" t="s">
        <v>17</v>
      </c>
      <c r="C36" s="65"/>
      <c r="D36" s="65"/>
      <c r="E36" s="65"/>
      <c r="F36" s="65"/>
      <c r="G36" s="65"/>
      <c r="H36" s="65"/>
      <c r="I36" s="65"/>
      <c r="J36" s="66"/>
      <c r="K36" s="33">
        <f>SUM(K28:K35)</f>
        <v>0</v>
      </c>
    </row>
    <row r="37" spans="2:13" x14ac:dyDescent="0.2">
      <c r="B37" s="36" t="s">
        <v>117</v>
      </c>
      <c r="C37" s="34"/>
      <c r="D37" s="34"/>
      <c r="E37" s="34"/>
      <c r="F37" s="34"/>
      <c r="G37" s="34"/>
      <c r="H37" s="34"/>
      <c r="I37" s="34"/>
      <c r="J37" s="35"/>
    </row>
    <row r="38" spans="2:13" x14ac:dyDescent="0.2">
      <c r="B38" s="36" t="s">
        <v>120</v>
      </c>
      <c r="C38" s="34"/>
      <c r="D38" s="34"/>
      <c r="E38" s="34"/>
      <c r="F38" s="34"/>
      <c r="G38" s="34"/>
      <c r="H38" s="34"/>
      <c r="I38" s="34"/>
      <c r="J38" s="35"/>
    </row>
    <row r="39" spans="2:13" x14ac:dyDescent="0.2">
      <c r="B39" s="13"/>
      <c r="C39" s="13"/>
      <c r="D39" s="13"/>
      <c r="E39" s="13"/>
      <c r="F39" s="13"/>
      <c r="G39" s="13"/>
      <c r="H39" s="13"/>
      <c r="I39" s="13"/>
      <c r="J39" s="14"/>
    </row>
    <row r="40" spans="2:13" x14ac:dyDescent="0.2">
      <c r="B40" s="56" t="s">
        <v>18</v>
      </c>
      <c r="C40" s="56"/>
      <c r="D40" s="56"/>
      <c r="E40" s="56"/>
      <c r="F40" s="56"/>
      <c r="G40" s="56"/>
      <c r="H40" s="56"/>
      <c r="I40" s="56"/>
      <c r="J40" s="56"/>
    </row>
    <row r="41" spans="2:13" x14ac:dyDescent="0.2">
      <c r="B41" s="58" t="s">
        <v>121</v>
      </c>
      <c r="C41" s="65"/>
      <c r="D41" s="65"/>
      <c r="E41" s="65"/>
      <c r="F41" s="65"/>
      <c r="G41" s="65"/>
      <c r="H41" s="66"/>
      <c r="I41" s="29" t="s">
        <v>12</v>
      </c>
      <c r="J41" s="9" t="s">
        <v>123</v>
      </c>
    </row>
    <row r="42" spans="2:13" x14ac:dyDescent="0.2">
      <c r="B42" s="8" t="s">
        <v>1</v>
      </c>
      <c r="C42" s="49" t="s">
        <v>19</v>
      </c>
      <c r="D42" s="49"/>
      <c r="E42" s="49"/>
      <c r="F42" s="49"/>
      <c r="G42" s="49"/>
      <c r="H42" s="49"/>
      <c r="I42" s="46"/>
      <c r="J42" s="33">
        <f>$K$36*I42</f>
        <v>0</v>
      </c>
    </row>
    <row r="43" spans="2:13" x14ac:dyDescent="0.2">
      <c r="B43" s="8" t="s">
        <v>2</v>
      </c>
      <c r="C43" s="49" t="s">
        <v>20</v>
      </c>
      <c r="D43" s="49"/>
      <c r="E43" s="49"/>
      <c r="F43" s="49"/>
      <c r="G43" s="49"/>
      <c r="H43" s="49"/>
      <c r="I43" s="46"/>
      <c r="J43" s="33">
        <f>$K$36*I43</f>
        <v>0</v>
      </c>
    </row>
    <row r="44" spans="2:13" x14ac:dyDescent="0.2">
      <c r="B44" s="58" t="s">
        <v>21</v>
      </c>
      <c r="C44" s="65"/>
      <c r="D44" s="65"/>
      <c r="E44" s="65"/>
      <c r="F44" s="65"/>
      <c r="G44" s="65"/>
      <c r="H44" s="65"/>
      <c r="I44" s="66"/>
      <c r="J44" s="33">
        <f>SUM(J42:J43)</f>
        <v>0</v>
      </c>
    </row>
    <row r="45" spans="2:13" x14ac:dyDescent="0.2">
      <c r="B45" s="36" t="s">
        <v>124</v>
      </c>
      <c r="C45" s="34"/>
      <c r="D45" s="34"/>
      <c r="E45" s="34"/>
      <c r="F45" s="34"/>
      <c r="G45" s="34"/>
      <c r="H45" s="34"/>
      <c r="I45" s="37"/>
      <c r="J45" s="35"/>
    </row>
    <row r="46" spans="2:13" x14ac:dyDescent="0.2">
      <c r="B46" s="36" t="s">
        <v>125</v>
      </c>
      <c r="C46" s="34"/>
      <c r="D46" s="34"/>
      <c r="E46" s="34"/>
      <c r="F46" s="34"/>
      <c r="G46" s="34"/>
      <c r="H46" s="34"/>
      <c r="I46" s="37"/>
      <c r="J46" s="35"/>
    </row>
    <row r="47" spans="2:13" x14ac:dyDescent="0.2">
      <c r="B47" s="60"/>
      <c r="C47" s="60"/>
      <c r="D47" s="60"/>
      <c r="E47" s="60"/>
      <c r="F47" s="60"/>
      <c r="G47" s="60"/>
      <c r="H47" s="60"/>
      <c r="I47" s="60"/>
      <c r="J47" s="60"/>
    </row>
    <row r="48" spans="2:13" x14ac:dyDescent="0.2">
      <c r="B48" s="50" t="s">
        <v>22</v>
      </c>
      <c r="C48" s="50"/>
      <c r="D48" s="50"/>
      <c r="E48" s="50"/>
      <c r="F48" s="50"/>
      <c r="G48" s="50"/>
      <c r="H48" s="50"/>
      <c r="I48" s="29" t="s">
        <v>12</v>
      </c>
      <c r="J48" s="9" t="s">
        <v>123</v>
      </c>
      <c r="L48" s="15"/>
      <c r="M48" s="16"/>
    </row>
    <row r="49" spans="2:13" x14ac:dyDescent="0.2">
      <c r="B49" s="8" t="s">
        <v>1</v>
      </c>
      <c r="C49" s="49" t="s">
        <v>23</v>
      </c>
      <c r="D49" s="49"/>
      <c r="E49" s="49"/>
      <c r="F49" s="49"/>
      <c r="G49" s="49"/>
      <c r="H49" s="49"/>
      <c r="I49" s="46"/>
      <c r="J49" s="33">
        <f>$K$36*I49</f>
        <v>0</v>
      </c>
      <c r="L49" s="17"/>
      <c r="M49" s="16"/>
    </row>
    <row r="50" spans="2:13" x14ac:dyDescent="0.2">
      <c r="B50" s="8" t="s">
        <v>2</v>
      </c>
      <c r="C50" s="49" t="s">
        <v>25</v>
      </c>
      <c r="D50" s="49"/>
      <c r="E50" s="49"/>
      <c r="F50" s="49"/>
      <c r="G50" s="49"/>
      <c r="H50" s="49"/>
      <c r="I50" s="46"/>
      <c r="J50" s="33">
        <f t="shared" ref="J50:J56" si="1">$K$36*I50</f>
        <v>0</v>
      </c>
      <c r="L50" s="15"/>
    </row>
    <row r="51" spans="2:13" x14ac:dyDescent="0.2">
      <c r="B51" s="8" t="s">
        <v>4</v>
      </c>
      <c r="C51" s="49" t="s">
        <v>126</v>
      </c>
      <c r="D51" s="49"/>
      <c r="E51" s="49"/>
      <c r="F51" s="49"/>
      <c r="G51" s="49"/>
      <c r="H51" s="49"/>
      <c r="I51" s="46"/>
      <c r="J51" s="33">
        <f t="shared" si="1"/>
        <v>0</v>
      </c>
      <c r="L51" s="15"/>
    </row>
    <row r="52" spans="2:13" x14ac:dyDescent="0.2">
      <c r="B52" s="8" t="s">
        <v>5</v>
      </c>
      <c r="C52" s="49" t="s">
        <v>26</v>
      </c>
      <c r="D52" s="49"/>
      <c r="E52" s="49"/>
      <c r="F52" s="49"/>
      <c r="G52" s="49"/>
      <c r="H52" s="49"/>
      <c r="I52" s="46"/>
      <c r="J52" s="33">
        <f t="shared" si="1"/>
        <v>0</v>
      </c>
    </row>
    <row r="53" spans="2:13" x14ac:dyDescent="0.2">
      <c r="B53" s="8" t="s">
        <v>13</v>
      </c>
      <c r="C53" s="49" t="s">
        <v>24</v>
      </c>
      <c r="D53" s="49"/>
      <c r="E53" s="49"/>
      <c r="F53" s="49"/>
      <c r="G53" s="49"/>
      <c r="H53" s="49"/>
      <c r="I53" s="46"/>
      <c r="J53" s="33">
        <f t="shared" si="1"/>
        <v>0</v>
      </c>
    </row>
    <row r="54" spans="2:13" x14ac:dyDescent="0.2">
      <c r="B54" s="8" t="s">
        <v>14</v>
      </c>
      <c r="C54" s="49" t="s">
        <v>28</v>
      </c>
      <c r="D54" s="49"/>
      <c r="E54" s="49"/>
      <c r="F54" s="49"/>
      <c r="G54" s="49"/>
      <c r="H54" s="49"/>
      <c r="I54" s="46"/>
      <c r="J54" s="33">
        <f t="shared" si="1"/>
        <v>0</v>
      </c>
    </row>
    <row r="55" spans="2:13" x14ac:dyDescent="0.2">
      <c r="B55" s="8" t="s">
        <v>15</v>
      </c>
      <c r="C55" s="49" t="s">
        <v>127</v>
      </c>
      <c r="D55" s="49"/>
      <c r="E55" s="49"/>
      <c r="F55" s="49"/>
      <c r="G55" s="49"/>
      <c r="H55" s="49"/>
      <c r="I55" s="46"/>
      <c r="J55" s="33">
        <f t="shared" si="1"/>
        <v>0</v>
      </c>
    </row>
    <row r="56" spans="2:13" x14ac:dyDescent="0.2">
      <c r="B56" s="8" t="s">
        <v>27</v>
      </c>
      <c r="C56" s="49" t="s">
        <v>128</v>
      </c>
      <c r="D56" s="49"/>
      <c r="E56" s="49"/>
      <c r="F56" s="49"/>
      <c r="G56" s="49"/>
      <c r="H56" s="49"/>
      <c r="I56" s="46"/>
      <c r="J56" s="33">
        <f t="shared" si="1"/>
        <v>0</v>
      </c>
    </row>
    <row r="57" spans="2:13" x14ac:dyDescent="0.2">
      <c r="B57" s="58" t="s">
        <v>29</v>
      </c>
      <c r="C57" s="65"/>
      <c r="D57" s="65"/>
      <c r="E57" s="65"/>
      <c r="F57" s="65"/>
      <c r="G57" s="65"/>
      <c r="H57" s="65"/>
      <c r="I57" s="66"/>
      <c r="J57" s="33">
        <f>SUM(J49:J56)</f>
        <v>0</v>
      </c>
      <c r="L57" s="18"/>
    </row>
    <row r="58" spans="2:13" x14ac:dyDescent="0.2">
      <c r="B58" s="38" t="s">
        <v>129</v>
      </c>
      <c r="J58"/>
    </row>
    <row r="59" spans="2:13" x14ac:dyDescent="0.2">
      <c r="B59" s="38" t="s">
        <v>130</v>
      </c>
      <c r="J59"/>
    </row>
    <row r="60" spans="2:13" x14ac:dyDescent="0.2">
      <c r="B60" t="s">
        <v>131</v>
      </c>
      <c r="J60"/>
    </row>
    <row r="61" spans="2:13" x14ac:dyDescent="0.2">
      <c r="J61"/>
    </row>
    <row r="62" spans="2:13" x14ac:dyDescent="0.2">
      <c r="B62" s="50" t="s">
        <v>30</v>
      </c>
      <c r="C62" s="50"/>
      <c r="D62" s="50"/>
      <c r="E62" s="50"/>
      <c r="F62" s="50"/>
      <c r="G62" s="50"/>
      <c r="H62" s="50"/>
      <c r="I62" s="9" t="s">
        <v>122</v>
      </c>
      <c r="J62" s="9" t="s">
        <v>123</v>
      </c>
    </row>
    <row r="63" spans="2:13" x14ac:dyDescent="0.2">
      <c r="B63" s="8" t="s">
        <v>1</v>
      </c>
      <c r="C63" s="54" t="s">
        <v>184</v>
      </c>
      <c r="D63" s="54"/>
      <c r="E63" s="54"/>
      <c r="F63" s="54"/>
      <c r="G63" s="54"/>
      <c r="H63" s="54"/>
      <c r="I63" s="33"/>
      <c r="J63" s="33">
        <f>(I63*2*22)-(6%*K36)</f>
        <v>0</v>
      </c>
    </row>
    <row r="64" spans="2:13" ht="15" x14ac:dyDescent="0.25">
      <c r="B64" s="8" t="s">
        <v>2</v>
      </c>
      <c r="C64" s="59" t="s">
        <v>185</v>
      </c>
      <c r="D64" s="59"/>
      <c r="E64" s="59"/>
      <c r="F64" s="59"/>
      <c r="G64" s="59"/>
      <c r="H64" s="59"/>
      <c r="I64" s="33"/>
      <c r="J64" s="33">
        <f>I64*22</f>
        <v>0</v>
      </c>
      <c r="L64" s="19"/>
    </row>
    <row r="65" spans="2:12" ht="15" x14ac:dyDescent="0.25">
      <c r="B65" s="8" t="s">
        <v>4</v>
      </c>
      <c r="C65" s="54" t="s">
        <v>132</v>
      </c>
      <c r="D65" s="54"/>
      <c r="E65" s="54"/>
      <c r="F65" s="54"/>
      <c r="G65" s="54"/>
      <c r="H65" s="54"/>
      <c r="I65" s="33"/>
      <c r="J65" s="33">
        <f>I65*1</f>
        <v>0</v>
      </c>
      <c r="L65" s="19"/>
    </row>
    <row r="66" spans="2:12" ht="15" x14ac:dyDescent="0.25">
      <c r="B66" s="26" t="s">
        <v>5</v>
      </c>
      <c r="C66" s="54" t="s">
        <v>133</v>
      </c>
      <c r="D66" s="54"/>
      <c r="E66" s="54"/>
      <c r="F66" s="54"/>
      <c r="G66" s="54"/>
      <c r="H66" s="54"/>
      <c r="I66" s="33"/>
      <c r="J66" s="33">
        <f>I66*1</f>
        <v>0</v>
      </c>
      <c r="L66" s="19"/>
    </row>
    <row r="67" spans="2:12" ht="15" x14ac:dyDescent="0.25">
      <c r="B67" s="8" t="s">
        <v>13</v>
      </c>
      <c r="C67" s="54" t="s">
        <v>134</v>
      </c>
      <c r="D67" s="54"/>
      <c r="E67" s="54"/>
      <c r="F67" s="54"/>
      <c r="G67" s="54"/>
      <c r="H67" s="54"/>
      <c r="I67" s="33"/>
      <c r="J67" s="33">
        <f>I67*1</f>
        <v>0</v>
      </c>
      <c r="L67" s="19"/>
    </row>
    <row r="68" spans="2:12" x14ac:dyDescent="0.2">
      <c r="B68" s="50" t="s">
        <v>31</v>
      </c>
      <c r="C68" s="50"/>
      <c r="D68" s="50"/>
      <c r="E68" s="50"/>
      <c r="F68" s="50"/>
      <c r="G68" s="50"/>
      <c r="H68" s="50"/>
      <c r="I68" s="50"/>
      <c r="J68" s="12">
        <f>SUM(J63:J67)</f>
        <v>0</v>
      </c>
    </row>
    <row r="69" spans="2:12" x14ac:dyDescent="0.2">
      <c r="B69" s="38" t="s">
        <v>135</v>
      </c>
      <c r="J69"/>
    </row>
    <row r="70" spans="2:12" x14ac:dyDescent="0.2">
      <c r="B70" s="38" t="s">
        <v>136</v>
      </c>
      <c r="J70"/>
    </row>
    <row r="71" spans="2:12" x14ac:dyDescent="0.2">
      <c r="J71"/>
    </row>
    <row r="72" spans="2:12" x14ac:dyDescent="0.2">
      <c r="B72" s="69" t="s">
        <v>137</v>
      </c>
      <c r="C72" s="70"/>
      <c r="D72" s="70"/>
      <c r="E72" s="70"/>
      <c r="F72" s="70"/>
      <c r="G72" s="70"/>
      <c r="H72" s="70"/>
      <c r="I72" s="70"/>
      <c r="J72" s="71"/>
    </row>
    <row r="73" spans="2:12" x14ac:dyDescent="0.2">
      <c r="B73" s="58" t="s">
        <v>32</v>
      </c>
      <c r="C73" s="65"/>
      <c r="D73" s="65"/>
      <c r="E73" s="65"/>
      <c r="F73" s="65"/>
      <c r="G73" s="65"/>
      <c r="H73" s="65"/>
      <c r="I73" s="66"/>
      <c r="J73" s="9" t="s">
        <v>123</v>
      </c>
    </row>
    <row r="74" spans="2:12" x14ac:dyDescent="0.2">
      <c r="B74" s="8" t="s">
        <v>33</v>
      </c>
      <c r="C74" s="51" t="s">
        <v>138</v>
      </c>
      <c r="D74" s="67"/>
      <c r="E74" s="67"/>
      <c r="F74" s="67"/>
      <c r="G74" s="67"/>
      <c r="H74" s="67"/>
      <c r="I74" s="68"/>
      <c r="J74" s="33">
        <f>J44</f>
        <v>0</v>
      </c>
    </row>
    <row r="75" spans="2:12" x14ac:dyDescent="0.2">
      <c r="B75" s="8" t="s">
        <v>34</v>
      </c>
      <c r="C75" s="51" t="s">
        <v>35</v>
      </c>
      <c r="D75" s="67"/>
      <c r="E75" s="67"/>
      <c r="F75" s="67"/>
      <c r="G75" s="67"/>
      <c r="H75" s="67"/>
      <c r="I75" s="68"/>
      <c r="J75" s="33">
        <f>J57</f>
        <v>0</v>
      </c>
    </row>
    <row r="76" spans="2:12" x14ac:dyDescent="0.2">
      <c r="B76" s="8" t="s">
        <v>36</v>
      </c>
      <c r="C76" s="51" t="s">
        <v>37</v>
      </c>
      <c r="D76" s="67"/>
      <c r="E76" s="67"/>
      <c r="F76" s="67"/>
      <c r="G76" s="67"/>
      <c r="H76" s="67"/>
      <c r="I76" s="68"/>
      <c r="J76" s="33">
        <f>J68</f>
        <v>0</v>
      </c>
    </row>
    <row r="77" spans="2:12" x14ac:dyDescent="0.2">
      <c r="B77" s="58" t="s">
        <v>38</v>
      </c>
      <c r="C77" s="65"/>
      <c r="D77" s="65"/>
      <c r="E77" s="65"/>
      <c r="F77" s="65"/>
      <c r="G77" s="65"/>
      <c r="H77" s="65"/>
      <c r="I77" s="66"/>
      <c r="J77" s="33">
        <f>SUM(J74:J76)</f>
        <v>0</v>
      </c>
    </row>
    <row r="78" spans="2:12" x14ac:dyDescent="0.2">
      <c r="B78" s="55"/>
      <c r="C78" s="55"/>
      <c r="D78" s="55"/>
      <c r="E78" s="55"/>
      <c r="F78" s="55"/>
      <c r="G78" s="55"/>
      <c r="H78" s="55"/>
      <c r="I78" s="55"/>
      <c r="J78" s="55"/>
    </row>
    <row r="79" spans="2:12" x14ac:dyDescent="0.2">
      <c r="B79" s="56" t="s">
        <v>39</v>
      </c>
      <c r="C79" s="56"/>
      <c r="D79" s="56"/>
      <c r="E79" s="56"/>
      <c r="F79" s="56"/>
      <c r="G79" s="56"/>
      <c r="H79" s="56"/>
      <c r="I79" s="56"/>
      <c r="J79" s="56"/>
    </row>
    <row r="80" spans="2:12" x14ac:dyDescent="0.2">
      <c r="B80" s="58" t="s">
        <v>40</v>
      </c>
      <c r="C80" s="65"/>
      <c r="D80" s="65"/>
      <c r="E80" s="65"/>
      <c r="F80" s="65"/>
      <c r="G80" s="65"/>
      <c r="H80" s="66"/>
      <c r="I80" s="9" t="s">
        <v>12</v>
      </c>
      <c r="J80" s="9" t="s">
        <v>123</v>
      </c>
    </row>
    <row r="81" spans="2:10" x14ac:dyDescent="0.2">
      <c r="B81" s="8" t="s">
        <v>1</v>
      </c>
      <c r="C81" s="49" t="s">
        <v>41</v>
      </c>
      <c r="D81" s="49"/>
      <c r="E81" s="49"/>
      <c r="F81" s="49"/>
      <c r="G81" s="49"/>
      <c r="H81" s="49"/>
      <c r="I81" s="46"/>
      <c r="J81" s="33">
        <f>$K$36*I81</f>
        <v>0</v>
      </c>
    </row>
    <row r="82" spans="2:10" x14ac:dyDescent="0.2">
      <c r="B82" s="8" t="s">
        <v>2</v>
      </c>
      <c r="C82" s="49" t="s">
        <v>42</v>
      </c>
      <c r="D82" s="49"/>
      <c r="E82" s="49"/>
      <c r="F82" s="49"/>
      <c r="G82" s="49"/>
      <c r="H82" s="49"/>
      <c r="I82" s="46"/>
      <c r="J82" s="33">
        <f t="shared" ref="J82:J86" si="2">$K$36*I82</f>
        <v>0</v>
      </c>
    </row>
    <row r="83" spans="2:10" x14ac:dyDescent="0.2">
      <c r="B83" s="8" t="s">
        <v>4</v>
      </c>
      <c r="C83" s="49" t="s">
        <v>139</v>
      </c>
      <c r="D83" s="49"/>
      <c r="E83" s="49"/>
      <c r="F83" s="49"/>
      <c r="G83" s="49"/>
      <c r="H83" s="49"/>
      <c r="I83" s="46"/>
      <c r="J83" s="33">
        <f t="shared" si="2"/>
        <v>0</v>
      </c>
    </row>
    <row r="84" spans="2:10" x14ac:dyDescent="0.2">
      <c r="B84" s="8" t="s">
        <v>5</v>
      </c>
      <c r="C84" s="49" t="s">
        <v>43</v>
      </c>
      <c r="D84" s="49"/>
      <c r="E84" s="49"/>
      <c r="F84" s="49"/>
      <c r="G84" s="49"/>
      <c r="H84" s="49"/>
      <c r="I84" s="46"/>
      <c r="J84" s="33">
        <f t="shared" si="2"/>
        <v>0</v>
      </c>
    </row>
    <row r="85" spans="2:10" x14ac:dyDescent="0.2">
      <c r="B85" s="8" t="s">
        <v>13</v>
      </c>
      <c r="C85" s="49" t="s">
        <v>44</v>
      </c>
      <c r="D85" s="49"/>
      <c r="E85" s="49"/>
      <c r="F85" s="49"/>
      <c r="G85" s="49"/>
      <c r="H85" s="49"/>
      <c r="I85" s="46"/>
      <c r="J85" s="33">
        <f t="shared" si="2"/>
        <v>0</v>
      </c>
    </row>
    <row r="86" spans="2:10" x14ac:dyDescent="0.2">
      <c r="B86" s="8" t="s">
        <v>14</v>
      </c>
      <c r="C86" s="49" t="s">
        <v>140</v>
      </c>
      <c r="D86" s="49"/>
      <c r="E86" s="49"/>
      <c r="F86" s="49"/>
      <c r="G86" s="49"/>
      <c r="H86" s="49"/>
      <c r="I86" s="46"/>
      <c r="J86" s="33">
        <f t="shared" si="2"/>
        <v>0</v>
      </c>
    </row>
    <row r="87" spans="2:10" x14ac:dyDescent="0.2">
      <c r="B87" s="58" t="s">
        <v>45</v>
      </c>
      <c r="C87" s="65"/>
      <c r="D87" s="65"/>
      <c r="E87" s="65"/>
      <c r="F87" s="65"/>
      <c r="G87" s="65"/>
      <c r="H87" s="65"/>
      <c r="I87" s="66"/>
      <c r="J87" s="33">
        <f>SUM(J81:J86)</f>
        <v>0</v>
      </c>
    </row>
    <row r="88" spans="2:10" x14ac:dyDescent="0.2">
      <c r="J88"/>
    </row>
    <row r="89" spans="2:10" x14ac:dyDescent="0.2">
      <c r="B89" s="56" t="s">
        <v>46</v>
      </c>
      <c r="C89" s="56"/>
      <c r="D89" s="56"/>
      <c r="E89" s="56"/>
      <c r="F89" s="56"/>
      <c r="G89" s="56"/>
      <c r="H89" s="56"/>
      <c r="I89" s="56"/>
      <c r="J89" s="56"/>
    </row>
    <row r="90" spans="2:10" x14ac:dyDescent="0.2">
      <c r="B90" s="50" t="s">
        <v>47</v>
      </c>
      <c r="C90" s="50"/>
      <c r="D90" s="50"/>
      <c r="E90" s="50"/>
      <c r="F90" s="50"/>
      <c r="G90" s="50"/>
      <c r="H90" s="50"/>
      <c r="I90" s="9" t="s">
        <v>12</v>
      </c>
      <c r="J90" s="9" t="s">
        <v>123</v>
      </c>
    </row>
    <row r="91" spans="2:10" x14ac:dyDescent="0.2">
      <c r="B91" s="8" t="s">
        <v>1</v>
      </c>
      <c r="C91" s="49" t="s">
        <v>141</v>
      </c>
      <c r="D91" s="49"/>
      <c r="E91" s="49"/>
      <c r="F91" s="49"/>
      <c r="G91" s="49"/>
      <c r="H91" s="49"/>
      <c r="I91" s="46"/>
      <c r="J91" s="33">
        <f>$K$36*I91</f>
        <v>0</v>
      </c>
    </row>
    <row r="92" spans="2:10" x14ac:dyDescent="0.2">
      <c r="B92" s="8" t="s">
        <v>2</v>
      </c>
      <c r="C92" s="49" t="s">
        <v>48</v>
      </c>
      <c r="D92" s="49"/>
      <c r="E92" s="49"/>
      <c r="F92" s="49"/>
      <c r="G92" s="49"/>
      <c r="H92" s="49"/>
      <c r="I92" s="46"/>
      <c r="J92" s="33">
        <f t="shared" ref="J92:J96" si="3">$K$36*I92</f>
        <v>0</v>
      </c>
    </row>
    <row r="93" spans="2:10" x14ac:dyDescent="0.2">
      <c r="B93" s="8" t="s">
        <v>4</v>
      </c>
      <c r="C93" s="49" t="s">
        <v>49</v>
      </c>
      <c r="D93" s="49"/>
      <c r="E93" s="49"/>
      <c r="F93" s="49"/>
      <c r="G93" s="49"/>
      <c r="H93" s="49"/>
      <c r="I93" s="46"/>
      <c r="J93" s="33">
        <f t="shared" si="3"/>
        <v>0</v>
      </c>
    </row>
    <row r="94" spans="2:10" x14ac:dyDescent="0.2">
      <c r="B94" s="8" t="s">
        <v>5</v>
      </c>
      <c r="C94" s="49" t="s">
        <v>50</v>
      </c>
      <c r="D94" s="49"/>
      <c r="E94" s="49"/>
      <c r="F94" s="49"/>
      <c r="G94" s="49"/>
      <c r="H94" s="49"/>
      <c r="I94" s="46"/>
      <c r="J94" s="33">
        <f t="shared" si="3"/>
        <v>0</v>
      </c>
    </row>
    <row r="95" spans="2:10" x14ac:dyDescent="0.2">
      <c r="B95" s="8" t="s">
        <v>13</v>
      </c>
      <c r="C95" s="49" t="s">
        <v>51</v>
      </c>
      <c r="D95" s="49"/>
      <c r="E95" s="49"/>
      <c r="F95" s="49"/>
      <c r="G95" s="49"/>
      <c r="H95" s="49"/>
      <c r="I95" s="46"/>
      <c r="J95" s="33">
        <f t="shared" si="3"/>
        <v>0</v>
      </c>
    </row>
    <row r="96" spans="2:10" x14ac:dyDescent="0.2">
      <c r="B96" s="8" t="s">
        <v>14</v>
      </c>
      <c r="C96" s="49" t="s">
        <v>16</v>
      </c>
      <c r="D96" s="49"/>
      <c r="E96" s="49"/>
      <c r="F96" s="49"/>
      <c r="G96" s="49"/>
      <c r="H96" s="49"/>
      <c r="I96" s="46"/>
      <c r="J96" s="33">
        <f t="shared" si="3"/>
        <v>0</v>
      </c>
    </row>
    <row r="97" spans="2:10" x14ac:dyDescent="0.2">
      <c r="B97" s="58" t="s">
        <v>52</v>
      </c>
      <c r="C97" s="65"/>
      <c r="D97" s="65"/>
      <c r="E97" s="65"/>
      <c r="F97" s="65"/>
      <c r="G97" s="65"/>
      <c r="H97" s="65"/>
      <c r="I97" s="66"/>
      <c r="J97" s="33">
        <f>SUM(J91:J96)</f>
        <v>0</v>
      </c>
    </row>
    <row r="98" spans="2:10" x14ac:dyDescent="0.2">
      <c r="B98" t="s">
        <v>142</v>
      </c>
      <c r="J98"/>
    </row>
    <row r="99" spans="2:10" x14ac:dyDescent="0.2">
      <c r="J99"/>
    </row>
    <row r="100" spans="2:10" x14ac:dyDescent="0.2">
      <c r="B100" s="50" t="s">
        <v>53</v>
      </c>
      <c r="C100" s="50"/>
      <c r="D100" s="50"/>
      <c r="E100" s="50"/>
      <c r="F100" s="50"/>
      <c r="G100" s="50"/>
      <c r="H100" s="50"/>
      <c r="I100" s="9" t="s">
        <v>12</v>
      </c>
      <c r="J100" s="9" t="s">
        <v>123</v>
      </c>
    </row>
    <row r="101" spans="2:10" x14ac:dyDescent="0.2">
      <c r="B101" s="8" t="s">
        <v>1</v>
      </c>
      <c r="C101" s="49" t="s">
        <v>54</v>
      </c>
      <c r="D101" s="49"/>
      <c r="E101" s="49"/>
      <c r="F101" s="49"/>
      <c r="G101" s="49"/>
      <c r="H101" s="49"/>
      <c r="I101" s="46"/>
      <c r="J101" s="33"/>
    </row>
    <row r="102" spans="2:10" x14ac:dyDescent="0.2">
      <c r="B102" s="50" t="s">
        <v>55</v>
      </c>
      <c r="C102" s="50"/>
      <c r="D102" s="50"/>
      <c r="E102" s="50"/>
      <c r="F102" s="50"/>
      <c r="G102" s="50"/>
      <c r="H102" s="50"/>
      <c r="I102" s="33"/>
      <c r="J102" s="33"/>
    </row>
    <row r="103" spans="2:10" x14ac:dyDescent="0.2">
      <c r="B103" t="s">
        <v>143</v>
      </c>
      <c r="J103"/>
    </row>
    <row r="104" spans="2:10" x14ac:dyDescent="0.2">
      <c r="J104"/>
    </row>
    <row r="105" spans="2:10" x14ac:dyDescent="0.2">
      <c r="B105" s="69" t="s">
        <v>56</v>
      </c>
      <c r="C105" s="70"/>
      <c r="D105" s="70"/>
      <c r="E105" s="70"/>
      <c r="F105" s="70"/>
      <c r="G105" s="70"/>
      <c r="H105" s="70"/>
      <c r="I105" s="70"/>
      <c r="J105" s="71"/>
    </row>
    <row r="106" spans="2:10" x14ac:dyDescent="0.2">
      <c r="B106" s="50" t="s">
        <v>57</v>
      </c>
      <c r="C106" s="50"/>
      <c r="D106" s="50"/>
      <c r="E106" s="50"/>
      <c r="F106" s="50"/>
      <c r="G106" s="50"/>
      <c r="H106" s="50"/>
      <c r="I106" s="50"/>
      <c r="J106" s="9" t="s">
        <v>123</v>
      </c>
    </row>
    <row r="107" spans="2:10" x14ac:dyDescent="0.2">
      <c r="B107" s="8" t="s">
        <v>58</v>
      </c>
      <c r="C107" s="57" t="s">
        <v>48</v>
      </c>
      <c r="D107" s="57"/>
      <c r="E107" s="57"/>
      <c r="F107" s="57"/>
      <c r="G107" s="57"/>
      <c r="H107" s="57"/>
      <c r="I107" s="57"/>
      <c r="J107" s="33">
        <f>J97</f>
        <v>0</v>
      </c>
    </row>
    <row r="108" spans="2:10" x14ac:dyDescent="0.2">
      <c r="B108" s="8" t="s">
        <v>59</v>
      </c>
      <c r="C108" s="57" t="s">
        <v>60</v>
      </c>
      <c r="D108" s="57"/>
      <c r="E108" s="57"/>
      <c r="F108" s="57"/>
      <c r="G108" s="57"/>
      <c r="H108" s="57"/>
      <c r="I108" s="57"/>
      <c r="J108" s="33">
        <f>J101</f>
        <v>0</v>
      </c>
    </row>
    <row r="109" spans="2:10" x14ac:dyDescent="0.2">
      <c r="B109" s="50" t="s">
        <v>61</v>
      </c>
      <c r="C109" s="50"/>
      <c r="D109" s="50"/>
      <c r="E109" s="50"/>
      <c r="F109" s="50"/>
      <c r="G109" s="50"/>
      <c r="H109" s="50"/>
      <c r="I109" s="50"/>
      <c r="J109" s="33">
        <f>SUM(J107:J108)</f>
        <v>0</v>
      </c>
    </row>
    <row r="110" spans="2:10" x14ac:dyDescent="0.2">
      <c r="B110" s="55"/>
      <c r="C110" s="55"/>
      <c r="D110" s="55"/>
      <c r="E110" s="55"/>
      <c r="F110" s="55"/>
      <c r="G110" s="55"/>
      <c r="H110" s="55"/>
      <c r="I110" s="55"/>
      <c r="J110" s="55"/>
    </row>
    <row r="111" spans="2:10" x14ac:dyDescent="0.2">
      <c r="B111" s="56" t="s">
        <v>62</v>
      </c>
      <c r="C111" s="56"/>
      <c r="D111" s="56"/>
      <c r="E111" s="56"/>
      <c r="F111" s="56"/>
      <c r="G111" s="56"/>
      <c r="H111" s="56"/>
      <c r="I111" s="56"/>
      <c r="J111" s="56"/>
    </row>
    <row r="112" spans="2:10" x14ac:dyDescent="0.2">
      <c r="B112" s="8">
        <v>5</v>
      </c>
      <c r="C112" s="50" t="s">
        <v>63</v>
      </c>
      <c r="D112" s="50"/>
      <c r="E112" s="50"/>
      <c r="F112" s="50"/>
      <c r="G112" s="50"/>
      <c r="H112" s="50"/>
      <c r="I112" s="9" t="s">
        <v>122</v>
      </c>
      <c r="J112" s="9" t="s">
        <v>123</v>
      </c>
    </row>
    <row r="113" spans="2:12" x14ac:dyDescent="0.2">
      <c r="B113" s="8" t="s">
        <v>1</v>
      </c>
      <c r="C113" s="54" t="s">
        <v>64</v>
      </c>
      <c r="D113" s="54"/>
      <c r="E113" s="54"/>
      <c r="F113" s="54"/>
      <c r="G113" s="54"/>
      <c r="H113" s="54"/>
      <c r="I113" s="33">
        <f>UNIFORMES!F12</f>
        <v>0</v>
      </c>
      <c r="J113" s="33">
        <f>I113/60/2</f>
        <v>0</v>
      </c>
    </row>
    <row r="114" spans="2:12" x14ac:dyDescent="0.2">
      <c r="B114" s="8" t="s">
        <v>2</v>
      </c>
      <c r="C114" s="54" t="s">
        <v>65</v>
      </c>
      <c r="D114" s="54"/>
      <c r="E114" s="54"/>
      <c r="F114" s="54"/>
      <c r="G114" s="54"/>
      <c r="H114" s="54"/>
      <c r="I114" s="47"/>
      <c r="J114" s="33"/>
    </row>
    <row r="115" spans="2:12" x14ac:dyDescent="0.2">
      <c r="B115" s="20" t="s">
        <v>4</v>
      </c>
      <c r="C115" s="54" t="s">
        <v>144</v>
      </c>
      <c r="D115" s="54"/>
      <c r="E115" s="54"/>
      <c r="F115" s="54"/>
      <c r="G115" s="54"/>
      <c r="H115" s="54"/>
      <c r="I115" s="33">
        <f>EQUIPAMENTOS!F25</f>
        <v>0</v>
      </c>
      <c r="J115" s="33">
        <f>I115/60/2</f>
        <v>0</v>
      </c>
    </row>
    <row r="116" spans="2:12" x14ac:dyDescent="0.2">
      <c r="B116" s="20" t="s">
        <v>5</v>
      </c>
      <c r="C116" s="54" t="s">
        <v>87</v>
      </c>
      <c r="D116" s="54"/>
      <c r="E116" s="54"/>
      <c r="F116" s="54"/>
      <c r="G116" s="54"/>
      <c r="H116" s="54"/>
      <c r="I116" s="33"/>
      <c r="J116" s="33"/>
    </row>
    <row r="117" spans="2:12" x14ac:dyDescent="0.2">
      <c r="B117" s="50" t="s">
        <v>66</v>
      </c>
      <c r="C117" s="50"/>
      <c r="D117" s="50"/>
      <c r="E117" s="50"/>
      <c r="F117" s="50"/>
      <c r="G117" s="50"/>
      <c r="H117" s="50"/>
      <c r="I117" s="33"/>
      <c r="J117" s="33">
        <f>SUM(J113:J116)</f>
        <v>0</v>
      </c>
    </row>
    <row r="118" spans="2:12" x14ac:dyDescent="0.2">
      <c r="B118" t="s">
        <v>145</v>
      </c>
      <c r="J118"/>
    </row>
    <row r="119" spans="2:12" x14ac:dyDescent="0.2">
      <c r="J119"/>
    </row>
    <row r="120" spans="2:12" x14ac:dyDescent="0.2">
      <c r="B120" s="56" t="s">
        <v>67</v>
      </c>
      <c r="C120" s="56"/>
      <c r="D120" s="56"/>
      <c r="E120" s="56"/>
      <c r="F120" s="56"/>
      <c r="G120" s="56"/>
      <c r="H120" s="56"/>
      <c r="I120" s="56"/>
      <c r="J120" s="56"/>
    </row>
    <row r="121" spans="2:12" x14ac:dyDescent="0.2">
      <c r="B121" s="58" t="s">
        <v>68</v>
      </c>
      <c r="C121" s="65"/>
      <c r="D121" s="65"/>
      <c r="E121" s="65"/>
      <c r="F121" s="65"/>
      <c r="G121" s="65"/>
      <c r="H121" s="66"/>
      <c r="I121" s="9" t="s">
        <v>12</v>
      </c>
      <c r="J121" s="9" t="s">
        <v>123</v>
      </c>
      <c r="L121" s="21" t="s">
        <v>86</v>
      </c>
    </row>
    <row r="122" spans="2:12" x14ac:dyDescent="0.2">
      <c r="B122" s="8" t="s">
        <v>1</v>
      </c>
      <c r="C122" s="49" t="s">
        <v>69</v>
      </c>
      <c r="D122" s="49"/>
      <c r="E122" s="49"/>
      <c r="F122" s="49"/>
      <c r="G122" s="49"/>
      <c r="H122" s="49"/>
      <c r="I122" s="46"/>
      <c r="J122" s="33">
        <f>$J$139*I122</f>
        <v>0</v>
      </c>
    </row>
    <row r="123" spans="2:12" x14ac:dyDescent="0.2">
      <c r="B123" s="8" t="s">
        <v>2</v>
      </c>
      <c r="C123" s="49" t="s">
        <v>70</v>
      </c>
      <c r="D123" s="49"/>
      <c r="E123" s="49"/>
      <c r="F123" s="49"/>
      <c r="G123" s="49"/>
      <c r="H123" s="49"/>
      <c r="I123" s="46"/>
      <c r="J123" s="33">
        <f>$J$139*I123</f>
        <v>0</v>
      </c>
    </row>
    <row r="124" spans="2:12" x14ac:dyDescent="0.2">
      <c r="B124" s="8" t="s">
        <v>4</v>
      </c>
      <c r="C124" s="53" t="s">
        <v>71</v>
      </c>
      <c r="D124" s="53"/>
      <c r="E124" s="53"/>
      <c r="F124" s="53"/>
      <c r="G124" s="53"/>
      <c r="H124" s="53"/>
      <c r="I124" s="46"/>
      <c r="J124" s="33">
        <f>$J$141*I124</f>
        <v>0</v>
      </c>
    </row>
    <row r="125" spans="2:12" x14ac:dyDescent="0.2">
      <c r="B125" s="8" t="s">
        <v>72</v>
      </c>
      <c r="C125" s="49" t="s">
        <v>73</v>
      </c>
      <c r="D125" s="49"/>
      <c r="E125" s="49"/>
      <c r="F125" s="49"/>
      <c r="G125" s="49"/>
      <c r="H125" s="49"/>
      <c r="I125" s="46"/>
      <c r="J125" s="33">
        <f t="shared" ref="J125:J127" si="4">$J$141*I125</f>
        <v>0</v>
      </c>
    </row>
    <row r="126" spans="2:12" x14ac:dyDescent="0.2">
      <c r="B126" s="8" t="s">
        <v>74</v>
      </c>
      <c r="C126" s="49" t="s">
        <v>75</v>
      </c>
      <c r="D126" s="49"/>
      <c r="E126" s="49"/>
      <c r="F126" s="49"/>
      <c r="G126" s="49"/>
      <c r="H126" s="49"/>
      <c r="I126" s="46"/>
      <c r="J126" s="33">
        <f t="shared" si="4"/>
        <v>0</v>
      </c>
    </row>
    <row r="127" spans="2:12" x14ac:dyDescent="0.2">
      <c r="B127" s="8" t="s">
        <v>76</v>
      </c>
      <c r="C127" s="49" t="s">
        <v>77</v>
      </c>
      <c r="D127" s="49"/>
      <c r="E127" s="49"/>
      <c r="F127" s="49"/>
      <c r="G127" s="49"/>
      <c r="H127" s="49"/>
      <c r="I127" s="46"/>
      <c r="J127" s="33">
        <f t="shared" si="4"/>
        <v>0</v>
      </c>
    </row>
    <row r="128" spans="2:12" x14ac:dyDescent="0.2">
      <c r="B128" s="58" t="s">
        <v>78</v>
      </c>
      <c r="C128" s="65"/>
      <c r="D128" s="65"/>
      <c r="E128" s="65"/>
      <c r="F128" s="65"/>
      <c r="G128" s="65"/>
      <c r="H128" s="65"/>
      <c r="I128" s="66"/>
      <c r="J128" s="33"/>
      <c r="L128" s="1"/>
    </row>
    <row r="129" spans="2:12" x14ac:dyDescent="0.2">
      <c r="B129" s="36" t="s">
        <v>146</v>
      </c>
      <c r="C129" s="34"/>
      <c r="D129" s="34"/>
      <c r="E129" s="34"/>
      <c r="F129" s="34"/>
      <c r="G129" s="34"/>
      <c r="H129" s="34"/>
      <c r="I129" s="39"/>
      <c r="J129" s="40"/>
      <c r="L129" s="1"/>
    </row>
    <row r="130" spans="2:12" x14ac:dyDescent="0.2">
      <c r="B130" s="28" t="s">
        <v>147</v>
      </c>
      <c r="C130" s="2"/>
      <c r="D130" s="2"/>
      <c r="E130" s="2"/>
      <c r="F130" s="2"/>
      <c r="G130" s="2"/>
      <c r="H130" s="2"/>
      <c r="I130" s="2"/>
      <c r="J130" s="14"/>
    </row>
    <row r="131" spans="2:12" x14ac:dyDescent="0.2">
      <c r="B131" s="28"/>
      <c r="C131" s="25"/>
      <c r="D131" s="25"/>
      <c r="E131" s="25"/>
      <c r="F131" s="25"/>
      <c r="G131" s="25"/>
      <c r="H131" s="25"/>
      <c r="I131" s="25"/>
      <c r="J131" s="14"/>
    </row>
    <row r="132" spans="2:12" x14ac:dyDescent="0.2">
      <c r="B132" s="69" t="s">
        <v>79</v>
      </c>
      <c r="C132" s="70"/>
      <c r="D132" s="70"/>
      <c r="E132" s="70"/>
      <c r="F132" s="70"/>
      <c r="G132" s="70"/>
      <c r="H132" s="70"/>
      <c r="I132" s="70"/>
      <c r="J132" s="71"/>
    </row>
    <row r="133" spans="2:12" x14ac:dyDescent="0.2">
      <c r="B133" s="50" t="s">
        <v>80</v>
      </c>
      <c r="C133" s="50"/>
      <c r="D133" s="50"/>
      <c r="E133" s="50"/>
      <c r="F133" s="50"/>
      <c r="G133" s="50"/>
      <c r="H133" s="50"/>
      <c r="I133" s="50"/>
      <c r="J133" s="9" t="s">
        <v>123</v>
      </c>
    </row>
    <row r="134" spans="2:12" x14ac:dyDescent="0.2">
      <c r="B134" s="3" t="s">
        <v>1</v>
      </c>
      <c r="C134" s="49" t="str">
        <f>B26</f>
        <v>MÓDULO 1 - COMPOSIÇÃO DA REMUNERAÇÃO</v>
      </c>
      <c r="D134" s="49"/>
      <c r="E134" s="49"/>
      <c r="F134" s="49"/>
      <c r="G134" s="49"/>
      <c r="H134" s="49"/>
      <c r="I134" s="49"/>
      <c r="J134" s="33">
        <f>K36</f>
        <v>0</v>
      </c>
    </row>
    <row r="135" spans="2:12" x14ac:dyDescent="0.2">
      <c r="B135" s="3" t="s">
        <v>2</v>
      </c>
      <c r="C135" s="49" t="str">
        <f>B40</f>
        <v>MÓDULO 2 – ENCARGOS E BENEFÍCIOS ANUAIS, MENSAIS E DIÁRIOS</v>
      </c>
      <c r="D135" s="49"/>
      <c r="E135" s="49"/>
      <c r="F135" s="49"/>
      <c r="G135" s="49"/>
      <c r="H135" s="49"/>
      <c r="I135" s="49"/>
      <c r="J135" s="33">
        <f>J77</f>
        <v>0</v>
      </c>
    </row>
    <row r="136" spans="2:12" x14ac:dyDescent="0.2">
      <c r="B136" s="3" t="s">
        <v>4</v>
      </c>
      <c r="C136" s="49" t="str">
        <f>B79</f>
        <v>MÓDULO 3 – PROVISÃO PARA RESCISÃO</v>
      </c>
      <c r="D136" s="49"/>
      <c r="E136" s="49"/>
      <c r="F136" s="49"/>
      <c r="G136" s="49"/>
      <c r="H136" s="49"/>
      <c r="I136" s="49"/>
      <c r="J136" s="33">
        <f>J87</f>
        <v>0</v>
      </c>
    </row>
    <row r="137" spans="2:12" x14ac:dyDescent="0.2">
      <c r="B137" s="3" t="s">
        <v>5</v>
      </c>
      <c r="C137" s="49" t="str">
        <f>B89</f>
        <v>MÓDULO 4 – CUSTO DE REPOSIÇÃO DO PROFISSIONAL AUSENTE</v>
      </c>
      <c r="D137" s="49"/>
      <c r="E137" s="49"/>
      <c r="F137" s="49"/>
      <c r="G137" s="49"/>
      <c r="H137" s="49"/>
      <c r="I137" s="49"/>
      <c r="J137" s="33">
        <f>J109</f>
        <v>0</v>
      </c>
    </row>
    <row r="138" spans="2:12" x14ac:dyDescent="0.2">
      <c r="B138" s="3" t="s">
        <v>13</v>
      </c>
      <c r="C138" s="49" t="str">
        <f>B111</f>
        <v>MÓDULO 5 – INSUMOS DIVERSOS</v>
      </c>
      <c r="D138" s="49"/>
      <c r="E138" s="49"/>
      <c r="F138" s="49"/>
      <c r="G138" s="49"/>
      <c r="H138" s="49"/>
      <c r="I138" s="49"/>
      <c r="J138" s="33">
        <f>J117</f>
        <v>0</v>
      </c>
    </row>
    <row r="139" spans="2:12" x14ac:dyDescent="0.2">
      <c r="B139" s="8"/>
      <c r="C139" s="50" t="s">
        <v>81</v>
      </c>
      <c r="D139" s="50"/>
      <c r="E139" s="50"/>
      <c r="F139" s="50"/>
      <c r="G139" s="50"/>
      <c r="H139" s="50"/>
      <c r="I139" s="50"/>
      <c r="J139" s="33">
        <f>SUM(J134:J138)</f>
        <v>0</v>
      </c>
    </row>
    <row r="140" spans="2:12" x14ac:dyDescent="0.2">
      <c r="B140" s="3" t="s">
        <v>14</v>
      </c>
      <c r="C140" s="49" t="str">
        <f>B120</f>
        <v>MÓDULO 6 – CUSTOS INDIRETOS, TRIBUTOS E LUCRO</v>
      </c>
      <c r="D140" s="49"/>
      <c r="E140" s="49"/>
      <c r="F140" s="49"/>
      <c r="G140" s="49"/>
      <c r="H140" s="49"/>
      <c r="I140" s="49"/>
      <c r="J140" s="33">
        <f>J128</f>
        <v>0</v>
      </c>
    </row>
    <row r="141" spans="2:12" x14ac:dyDescent="0.2">
      <c r="B141" s="50" t="s">
        <v>82</v>
      </c>
      <c r="C141" s="50"/>
      <c r="D141" s="50"/>
      <c r="E141" s="50"/>
      <c r="F141" s="50"/>
      <c r="G141" s="50"/>
      <c r="H141" s="50"/>
      <c r="I141" s="50"/>
      <c r="J141" s="33">
        <f>J139+J140</f>
        <v>0</v>
      </c>
    </row>
    <row r="143" spans="2:12" x14ac:dyDescent="0.2">
      <c r="B143" s="52" t="s">
        <v>83</v>
      </c>
      <c r="C143" s="52"/>
      <c r="D143" s="52"/>
      <c r="E143" s="52"/>
      <c r="F143" s="52"/>
      <c r="G143" s="52"/>
      <c r="H143" s="52"/>
      <c r="I143" s="52"/>
      <c r="J143" s="52"/>
    </row>
    <row r="144" spans="2:12" x14ac:dyDescent="0.2">
      <c r="B144" s="58" t="s">
        <v>148</v>
      </c>
      <c r="C144" s="65"/>
      <c r="D144" s="65"/>
      <c r="E144" s="65"/>
      <c r="F144" s="65"/>
      <c r="G144" s="65"/>
      <c r="H144" s="65"/>
      <c r="I144" s="66"/>
      <c r="J144" s="9" t="s">
        <v>122</v>
      </c>
    </row>
    <row r="145" spans="2:10" x14ac:dyDescent="0.2">
      <c r="B145" s="27" t="s">
        <v>1</v>
      </c>
      <c r="C145" s="49" t="s">
        <v>149</v>
      </c>
      <c r="D145" s="49"/>
      <c r="E145" s="49"/>
      <c r="F145" s="49"/>
      <c r="G145" s="49"/>
      <c r="H145" s="49"/>
      <c r="I145" s="49"/>
      <c r="J145" s="33">
        <f>J141</f>
        <v>0</v>
      </c>
    </row>
    <row r="146" spans="2:10" x14ac:dyDescent="0.2">
      <c r="B146" s="27" t="s">
        <v>2</v>
      </c>
      <c r="C146" s="49" t="s">
        <v>106</v>
      </c>
      <c r="D146" s="49"/>
      <c r="E146" s="49"/>
      <c r="F146" s="49"/>
      <c r="G146" s="49"/>
      <c r="H146" s="49"/>
      <c r="I146" s="49"/>
      <c r="J146" s="27">
        <v>2</v>
      </c>
    </row>
    <row r="147" spans="2:10" x14ac:dyDescent="0.2">
      <c r="B147" s="27" t="s">
        <v>4</v>
      </c>
      <c r="C147" s="49" t="s">
        <v>150</v>
      </c>
      <c r="D147" s="49"/>
      <c r="E147" s="49"/>
      <c r="F147" s="49"/>
      <c r="G147" s="49"/>
      <c r="H147" s="49"/>
      <c r="I147" s="49"/>
      <c r="J147" s="33">
        <f>J145*J146</f>
        <v>0</v>
      </c>
    </row>
    <row r="148" spans="2:10" x14ac:dyDescent="0.2">
      <c r="B148" s="27" t="s">
        <v>5</v>
      </c>
      <c r="C148" s="62" t="s">
        <v>151</v>
      </c>
      <c r="D148" s="63"/>
      <c r="E148" s="63"/>
      <c r="F148" s="63"/>
      <c r="G148" s="63"/>
      <c r="H148" s="63"/>
      <c r="I148" s="64"/>
      <c r="J148" s="33">
        <f>J147*12</f>
        <v>0</v>
      </c>
    </row>
    <row r="149" spans="2:10" x14ac:dyDescent="0.2">
      <c r="B149" s="30" t="s">
        <v>13</v>
      </c>
      <c r="C149" s="62" t="s">
        <v>186</v>
      </c>
      <c r="D149" s="63"/>
      <c r="E149" s="63"/>
      <c r="F149" s="63"/>
      <c r="G149" s="63"/>
      <c r="H149" s="63"/>
      <c r="I149" s="64"/>
      <c r="J149" s="33">
        <f>J148*5</f>
        <v>0</v>
      </c>
    </row>
    <row r="151" spans="2:10" x14ac:dyDescent="0.2">
      <c r="B151" s="22"/>
      <c r="C151" s="22"/>
    </row>
    <row r="152" spans="2:10" x14ac:dyDescent="0.2">
      <c r="B152" s="75" t="s">
        <v>187</v>
      </c>
      <c r="C152" s="23"/>
      <c r="D152" s="23"/>
      <c r="E152" s="23"/>
      <c r="F152" s="23"/>
      <c r="G152" s="23"/>
      <c r="H152" s="23"/>
      <c r="I152" s="23"/>
      <c r="J152" s="24"/>
    </row>
    <row r="153" spans="2:10" x14ac:dyDescent="0.2">
      <c r="B153" s="18"/>
    </row>
    <row r="154" spans="2:10" x14ac:dyDescent="0.2">
      <c r="B154" s="75" t="s">
        <v>188</v>
      </c>
    </row>
  </sheetData>
  <mergeCells count="122">
    <mergeCell ref="B2:J2"/>
    <mergeCell ref="B143:J143"/>
    <mergeCell ref="B144:I144"/>
    <mergeCell ref="C148:I148"/>
    <mergeCell ref="C34:H34"/>
    <mergeCell ref="B26:K26"/>
    <mergeCell ref="C66:H66"/>
    <mergeCell ref="B27:H27"/>
    <mergeCell ref="C5:I5"/>
    <mergeCell ref="C10:I10"/>
    <mergeCell ref="C11:I11"/>
    <mergeCell ref="C12:I12"/>
    <mergeCell ref="C13:I13"/>
    <mergeCell ref="C14:I14"/>
    <mergeCell ref="C15:I15"/>
    <mergeCell ref="C16:I16"/>
    <mergeCell ref="C22:I22"/>
    <mergeCell ref="C145:I145"/>
    <mergeCell ref="C146:I146"/>
    <mergeCell ref="C147:I147"/>
    <mergeCell ref="B141:I141"/>
    <mergeCell ref="B133:I133"/>
    <mergeCell ref="C134:I134"/>
    <mergeCell ref="C135:I135"/>
    <mergeCell ref="C136:I136"/>
    <mergeCell ref="C137:I137"/>
    <mergeCell ref="C138:I138"/>
    <mergeCell ref="C139:I139"/>
    <mergeCell ref="C140:I140"/>
    <mergeCell ref="C122:H122"/>
    <mergeCell ref="C123:H123"/>
    <mergeCell ref="C124:H124"/>
    <mergeCell ref="C125:H125"/>
    <mergeCell ref="C126:H126"/>
    <mergeCell ref="C127:H127"/>
    <mergeCell ref="B132:J132"/>
    <mergeCell ref="B121:H121"/>
    <mergeCell ref="B111:J111"/>
    <mergeCell ref="C112:H112"/>
    <mergeCell ref="C113:H113"/>
    <mergeCell ref="C114:H114"/>
    <mergeCell ref="C115:H115"/>
    <mergeCell ref="C116:H116"/>
    <mergeCell ref="B117:H117"/>
    <mergeCell ref="B120:J120"/>
    <mergeCell ref="C101:H101"/>
    <mergeCell ref="B102:H102"/>
    <mergeCell ref="B106:I106"/>
    <mergeCell ref="C107:I107"/>
    <mergeCell ref="C108:I108"/>
    <mergeCell ref="B109:I109"/>
    <mergeCell ref="B110:J110"/>
    <mergeCell ref="C91:H91"/>
    <mergeCell ref="C92:H92"/>
    <mergeCell ref="C93:H93"/>
    <mergeCell ref="C94:H94"/>
    <mergeCell ref="C95:H95"/>
    <mergeCell ref="C96:H96"/>
    <mergeCell ref="B100:H100"/>
    <mergeCell ref="B97:I97"/>
    <mergeCell ref="B105:J105"/>
    <mergeCell ref="C83:H83"/>
    <mergeCell ref="C84:H84"/>
    <mergeCell ref="C85:H85"/>
    <mergeCell ref="C86:H86"/>
    <mergeCell ref="B89:J89"/>
    <mergeCell ref="B90:H90"/>
    <mergeCell ref="B78:J78"/>
    <mergeCell ref="B79:J79"/>
    <mergeCell ref="C81:H81"/>
    <mergeCell ref="B80:H80"/>
    <mergeCell ref="B87:I87"/>
    <mergeCell ref="C24:I24"/>
    <mergeCell ref="B25:J25"/>
    <mergeCell ref="C28:H28"/>
    <mergeCell ref="C29:H29"/>
    <mergeCell ref="C30:H30"/>
    <mergeCell ref="C31:H31"/>
    <mergeCell ref="C32:H32"/>
    <mergeCell ref="B62:H62"/>
    <mergeCell ref="C63:H63"/>
    <mergeCell ref="C49:H49"/>
    <mergeCell ref="C50:H50"/>
    <mergeCell ref="C51:H51"/>
    <mergeCell ref="C52:H52"/>
    <mergeCell ref="C53:H53"/>
    <mergeCell ref="C54:H54"/>
    <mergeCell ref="C55:H55"/>
    <mergeCell ref="C56:H56"/>
    <mergeCell ref="B3:J3"/>
    <mergeCell ref="B4:J4"/>
    <mergeCell ref="C6:I6"/>
    <mergeCell ref="C7:I7"/>
    <mergeCell ref="C8:I8"/>
    <mergeCell ref="C9:I9"/>
    <mergeCell ref="B20:J20"/>
    <mergeCell ref="C21:I21"/>
    <mergeCell ref="C23:I23"/>
    <mergeCell ref="C149:I149"/>
    <mergeCell ref="B128:I128"/>
    <mergeCell ref="C33:H33"/>
    <mergeCell ref="B36:J36"/>
    <mergeCell ref="B44:I44"/>
    <mergeCell ref="B57:I57"/>
    <mergeCell ref="B77:I77"/>
    <mergeCell ref="C76:I76"/>
    <mergeCell ref="C75:I75"/>
    <mergeCell ref="C74:I74"/>
    <mergeCell ref="B73:I73"/>
    <mergeCell ref="B72:J72"/>
    <mergeCell ref="C35:H35"/>
    <mergeCell ref="B40:J40"/>
    <mergeCell ref="B41:H41"/>
    <mergeCell ref="C42:H42"/>
    <mergeCell ref="C43:H43"/>
    <mergeCell ref="B47:J47"/>
    <mergeCell ref="B48:H48"/>
    <mergeCell ref="C64:H64"/>
    <mergeCell ref="C65:H65"/>
    <mergeCell ref="C67:H67"/>
    <mergeCell ref="B68:I68"/>
    <mergeCell ref="C82:H82"/>
  </mergeCells>
  <pageMargins left="0.65972222222222199" right="0.196527777777778" top="0.59027777777777801" bottom="0.39374999999999999" header="0.511811023622047" footer="0.511811023622047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F25"/>
  <sheetViews>
    <sheetView showGridLines="0" topLeftCell="A10" zoomScaleNormal="100" workbookViewId="0">
      <selection activeCell="K24" sqref="K24"/>
    </sheetView>
  </sheetViews>
  <sheetFormatPr defaultColWidth="8.7109375" defaultRowHeight="12.75" x14ac:dyDescent="0.2"/>
  <cols>
    <col min="3" max="3" width="32.5703125" customWidth="1"/>
    <col min="4" max="4" width="11.5703125" bestFit="1" customWidth="1"/>
    <col min="5" max="5" width="14.42578125" customWidth="1"/>
    <col min="6" max="6" width="14.5703125" customWidth="1"/>
  </cols>
  <sheetData>
    <row r="3" spans="2:6" ht="24.75" customHeight="1" x14ac:dyDescent="0.2">
      <c r="B3" s="45" t="s">
        <v>152</v>
      </c>
      <c r="C3" s="45" t="s">
        <v>84</v>
      </c>
      <c r="D3" s="45" t="s">
        <v>106</v>
      </c>
      <c r="E3" s="45" t="s">
        <v>122</v>
      </c>
      <c r="F3" s="45" t="s">
        <v>123</v>
      </c>
    </row>
    <row r="4" spans="2:6" x14ac:dyDescent="0.2">
      <c r="B4" s="42">
        <v>1</v>
      </c>
      <c r="C4" s="43" t="s">
        <v>162</v>
      </c>
      <c r="D4" s="42">
        <v>1</v>
      </c>
      <c r="E4" s="44">
        <v>0</v>
      </c>
      <c r="F4" s="44">
        <v>0</v>
      </c>
    </row>
    <row r="5" spans="2:6" x14ac:dyDescent="0.2">
      <c r="B5" s="42">
        <v>2</v>
      </c>
      <c r="C5" s="43" t="s">
        <v>171</v>
      </c>
      <c r="D5" s="42">
        <v>1</v>
      </c>
      <c r="E5" s="44">
        <v>0</v>
      </c>
      <c r="F5" s="44">
        <v>0</v>
      </c>
    </row>
    <row r="6" spans="2:6" x14ac:dyDescent="0.2">
      <c r="B6" s="42">
        <v>3</v>
      </c>
      <c r="C6" s="43" t="s">
        <v>172</v>
      </c>
      <c r="D6" s="42">
        <v>1</v>
      </c>
      <c r="E6" s="44">
        <v>0</v>
      </c>
      <c r="F6" s="44">
        <v>0</v>
      </c>
    </row>
    <row r="7" spans="2:6" x14ac:dyDescent="0.2">
      <c r="B7" s="42">
        <v>4</v>
      </c>
      <c r="C7" s="43" t="s">
        <v>163</v>
      </c>
      <c r="D7" s="42">
        <v>1</v>
      </c>
      <c r="E7" s="44">
        <v>0</v>
      </c>
      <c r="F7" s="44">
        <v>0</v>
      </c>
    </row>
    <row r="8" spans="2:6" ht="38.25" x14ac:dyDescent="0.2">
      <c r="B8" s="42">
        <v>5</v>
      </c>
      <c r="C8" s="43" t="s">
        <v>164</v>
      </c>
      <c r="D8" s="42">
        <v>1</v>
      </c>
      <c r="E8" s="44">
        <v>0</v>
      </c>
      <c r="F8" s="44">
        <v>0</v>
      </c>
    </row>
    <row r="9" spans="2:6" x14ac:dyDescent="0.2">
      <c r="B9" s="42">
        <v>6</v>
      </c>
      <c r="C9" s="43" t="s">
        <v>165</v>
      </c>
      <c r="D9" s="42">
        <v>1</v>
      </c>
      <c r="E9" s="44">
        <v>0</v>
      </c>
      <c r="F9" s="44">
        <v>0</v>
      </c>
    </row>
    <row r="10" spans="2:6" x14ac:dyDescent="0.2">
      <c r="B10" s="42">
        <v>7</v>
      </c>
      <c r="C10" s="43" t="s">
        <v>166</v>
      </c>
      <c r="D10" s="42">
        <v>1</v>
      </c>
      <c r="E10" s="44">
        <v>0</v>
      </c>
      <c r="F10" s="44">
        <v>0</v>
      </c>
    </row>
    <row r="11" spans="2:6" x14ac:dyDescent="0.2">
      <c r="B11" s="42">
        <v>8</v>
      </c>
      <c r="C11" s="43" t="s">
        <v>167</v>
      </c>
      <c r="D11" s="42">
        <v>1</v>
      </c>
      <c r="E11" s="44">
        <v>0</v>
      </c>
      <c r="F11" s="44">
        <v>0</v>
      </c>
    </row>
    <row r="12" spans="2:6" x14ac:dyDescent="0.2">
      <c r="B12" s="42">
        <v>9</v>
      </c>
      <c r="C12" s="43" t="s">
        <v>168</v>
      </c>
      <c r="D12" s="42">
        <v>1</v>
      </c>
      <c r="E12" s="44">
        <v>0</v>
      </c>
      <c r="F12" s="44">
        <v>0</v>
      </c>
    </row>
    <row r="13" spans="2:6" x14ac:dyDescent="0.2">
      <c r="B13" s="42">
        <v>10</v>
      </c>
      <c r="C13" s="43" t="s">
        <v>169</v>
      </c>
      <c r="D13" s="42">
        <v>1</v>
      </c>
      <c r="E13" s="44">
        <v>0</v>
      </c>
      <c r="F13" s="44">
        <v>0</v>
      </c>
    </row>
    <row r="14" spans="2:6" x14ac:dyDescent="0.2">
      <c r="B14" s="42">
        <v>11</v>
      </c>
      <c r="C14" s="43" t="s">
        <v>170</v>
      </c>
      <c r="D14" s="42">
        <v>1</v>
      </c>
      <c r="E14" s="44">
        <v>0</v>
      </c>
      <c r="F14" s="44">
        <v>0</v>
      </c>
    </row>
    <row r="15" spans="2:6" x14ac:dyDescent="0.2">
      <c r="B15" s="42">
        <v>12</v>
      </c>
      <c r="C15" s="43" t="s">
        <v>173</v>
      </c>
      <c r="D15" s="42">
        <v>1</v>
      </c>
      <c r="E15" s="44">
        <v>0</v>
      </c>
      <c r="F15" s="44">
        <v>0</v>
      </c>
    </row>
    <row r="16" spans="2:6" x14ac:dyDescent="0.2">
      <c r="B16" s="42">
        <v>13</v>
      </c>
      <c r="C16" s="43" t="s">
        <v>174</v>
      </c>
      <c r="D16" s="42">
        <v>1</v>
      </c>
      <c r="E16" s="44">
        <v>0</v>
      </c>
      <c r="F16" s="44">
        <v>0</v>
      </c>
    </row>
    <row r="17" spans="2:6" x14ac:dyDescent="0.2">
      <c r="B17" s="42">
        <v>14</v>
      </c>
      <c r="C17" s="43" t="s">
        <v>175</v>
      </c>
      <c r="D17" s="42">
        <v>1</v>
      </c>
      <c r="E17" s="44">
        <v>0</v>
      </c>
      <c r="F17" s="44">
        <v>0</v>
      </c>
    </row>
    <row r="18" spans="2:6" x14ac:dyDescent="0.2">
      <c r="B18" s="42">
        <v>15</v>
      </c>
      <c r="C18" s="43" t="s">
        <v>176</v>
      </c>
      <c r="D18" s="42">
        <v>1</v>
      </c>
      <c r="E18" s="44">
        <v>0</v>
      </c>
      <c r="F18" s="44">
        <v>0</v>
      </c>
    </row>
    <row r="19" spans="2:6" x14ac:dyDescent="0.2">
      <c r="B19" s="42">
        <v>16</v>
      </c>
      <c r="C19" s="43" t="s">
        <v>177</v>
      </c>
      <c r="D19" s="42">
        <v>1</v>
      </c>
      <c r="E19" s="44">
        <v>0</v>
      </c>
      <c r="F19" s="44">
        <v>0</v>
      </c>
    </row>
    <row r="20" spans="2:6" x14ac:dyDescent="0.2">
      <c r="B20" s="42">
        <v>17</v>
      </c>
      <c r="C20" s="43" t="s">
        <v>178</v>
      </c>
      <c r="D20" s="42">
        <v>1</v>
      </c>
      <c r="E20" s="44">
        <v>0</v>
      </c>
      <c r="F20" s="44">
        <v>0</v>
      </c>
    </row>
    <row r="21" spans="2:6" x14ac:dyDescent="0.2">
      <c r="B21" s="42">
        <v>18</v>
      </c>
      <c r="C21" s="43" t="s">
        <v>179</v>
      </c>
      <c r="D21" s="42">
        <v>1</v>
      </c>
      <c r="E21" s="44">
        <v>0</v>
      </c>
      <c r="F21" s="44">
        <v>0</v>
      </c>
    </row>
    <row r="22" spans="2:6" ht="30" customHeight="1" x14ac:dyDescent="0.2">
      <c r="B22" s="42">
        <v>19</v>
      </c>
      <c r="C22" s="43" t="s">
        <v>180</v>
      </c>
      <c r="D22" s="42">
        <v>1</v>
      </c>
      <c r="E22" s="44">
        <v>0</v>
      </c>
      <c r="F22" s="44">
        <v>0</v>
      </c>
    </row>
    <row r="23" spans="2:6" ht="30" customHeight="1" x14ac:dyDescent="0.2">
      <c r="B23" s="42">
        <v>20</v>
      </c>
      <c r="C23" s="43" t="s">
        <v>181</v>
      </c>
      <c r="D23" s="42">
        <v>1</v>
      </c>
      <c r="E23" s="44">
        <v>0</v>
      </c>
      <c r="F23" s="44">
        <v>0</v>
      </c>
    </row>
    <row r="24" spans="2:6" ht="25.5" x14ac:dyDescent="0.2">
      <c r="B24" s="42">
        <v>21</v>
      </c>
      <c r="C24" s="43" t="s">
        <v>182</v>
      </c>
      <c r="D24" s="42">
        <v>2</v>
      </c>
      <c r="E24" s="44">
        <v>0</v>
      </c>
      <c r="F24" s="44">
        <v>0</v>
      </c>
    </row>
    <row r="25" spans="2:6" ht="20.100000000000001" customHeight="1" x14ac:dyDescent="0.2">
      <c r="B25" s="72" t="s">
        <v>183</v>
      </c>
      <c r="C25" s="73"/>
      <c r="D25" s="73"/>
      <c r="E25" s="74"/>
      <c r="F25" s="41">
        <f>SUM(F4:F24)</f>
        <v>0</v>
      </c>
    </row>
  </sheetData>
  <mergeCells count="1">
    <mergeCell ref="B25:E25"/>
  </mergeCells>
  <pageMargins left="0.37013888888888902" right="0.359722222222222" top="0.37013888888888902" bottom="0.27986111111111101" header="0.511811023622047" footer="0.511811023622047"/>
  <pageSetup paperSize="9" scale="49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2"/>
  <sheetViews>
    <sheetView showGridLines="0" topLeftCell="A7" zoomScaleNormal="100" workbookViewId="0">
      <selection activeCell="J14" sqref="J14"/>
    </sheetView>
  </sheetViews>
  <sheetFormatPr defaultColWidth="8.7109375" defaultRowHeight="12.75" x14ac:dyDescent="0.2"/>
  <cols>
    <col min="3" max="3" width="32.5703125" customWidth="1"/>
    <col min="4" max="4" width="18.5703125" customWidth="1"/>
    <col min="5" max="5" width="14.42578125" customWidth="1"/>
    <col min="6" max="6" width="14.5703125" customWidth="1"/>
  </cols>
  <sheetData>
    <row r="3" spans="2:6" ht="24.75" customHeight="1" x14ac:dyDescent="0.2">
      <c r="B3" s="45" t="s">
        <v>152</v>
      </c>
      <c r="C3" s="45" t="s">
        <v>84</v>
      </c>
      <c r="D3" s="45" t="s">
        <v>153</v>
      </c>
      <c r="E3" s="45" t="s">
        <v>122</v>
      </c>
      <c r="F3" s="45" t="s">
        <v>123</v>
      </c>
    </row>
    <row r="4" spans="2:6" ht="38.25" x14ac:dyDescent="0.2">
      <c r="B4" s="42">
        <v>1</v>
      </c>
      <c r="C4" s="43" t="s">
        <v>157</v>
      </c>
      <c r="D4" s="42">
        <v>6</v>
      </c>
      <c r="E4" s="44">
        <v>0</v>
      </c>
      <c r="F4" s="44">
        <v>0</v>
      </c>
    </row>
    <row r="5" spans="2:6" ht="30" customHeight="1" x14ac:dyDescent="0.2">
      <c r="B5" s="42">
        <v>2</v>
      </c>
      <c r="C5" s="43" t="s">
        <v>158</v>
      </c>
      <c r="D5" s="42">
        <v>2</v>
      </c>
      <c r="E5" s="44">
        <v>0</v>
      </c>
      <c r="F5" s="44">
        <v>0</v>
      </c>
    </row>
    <row r="6" spans="2:6" ht="30" customHeight="1" x14ac:dyDescent="0.2">
      <c r="B6" s="42">
        <v>3</v>
      </c>
      <c r="C6" s="43" t="s">
        <v>159</v>
      </c>
      <c r="D6" s="42">
        <v>6</v>
      </c>
      <c r="E6" s="44">
        <v>0</v>
      </c>
      <c r="F6" s="44">
        <v>0</v>
      </c>
    </row>
    <row r="7" spans="2:6" ht="38.25" x14ac:dyDescent="0.2">
      <c r="B7" s="42">
        <v>4</v>
      </c>
      <c r="C7" s="43" t="s">
        <v>160</v>
      </c>
      <c r="D7" s="42">
        <v>2</v>
      </c>
      <c r="E7" s="44">
        <v>0</v>
      </c>
      <c r="F7" s="44">
        <v>0</v>
      </c>
    </row>
    <row r="8" spans="2:6" ht="30" customHeight="1" x14ac:dyDescent="0.2">
      <c r="B8" s="42">
        <v>5</v>
      </c>
      <c r="C8" s="43" t="s">
        <v>161</v>
      </c>
      <c r="D8" s="42">
        <v>1</v>
      </c>
      <c r="E8" s="44">
        <v>0</v>
      </c>
      <c r="F8" s="44">
        <v>0</v>
      </c>
    </row>
    <row r="9" spans="2:6" ht="89.25" x14ac:dyDescent="0.2">
      <c r="B9" s="42">
        <v>6</v>
      </c>
      <c r="C9" s="43" t="s">
        <v>154</v>
      </c>
      <c r="D9" s="42">
        <v>2</v>
      </c>
      <c r="E9" s="44">
        <v>0</v>
      </c>
      <c r="F9" s="44">
        <v>0</v>
      </c>
    </row>
    <row r="10" spans="2:6" ht="20.100000000000001" customHeight="1" x14ac:dyDescent="0.2">
      <c r="B10" s="72" t="s">
        <v>85</v>
      </c>
      <c r="C10" s="73"/>
      <c r="D10" s="73"/>
      <c r="E10" s="74"/>
      <c r="F10" s="41">
        <f>SUM(F4:F9)</f>
        <v>0</v>
      </c>
    </row>
    <row r="11" spans="2:6" ht="20.100000000000001" customHeight="1" x14ac:dyDescent="0.2">
      <c r="B11" s="72" t="s">
        <v>155</v>
      </c>
      <c r="C11" s="73"/>
      <c r="D11" s="73"/>
      <c r="E11" s="74"/>
      <c r="F11" s="41">
        <f>F10*2</f>
        <v>0</v>
      </c>
    </row>
    <row r="12" spans="2:6" ht="20.100000000000001" customHeight="1" x14ac:dyDescent="0.2">
      <c r="B12" s="72" t="s">
        <v>156</v>
      </c>
      <c r="C12" s="73"/>
      <c r="D12" s="73"/>
      <c r="E12" s="74"/>
      <c r="F12" s="41">
        <f>F11*5</f>
        <v>0</v>
      </c>
    </row>
  </sheetData>
  <mergeCells count="3">
    <mergeCell ref="B10:E10"/>
    <mergeCell ref="B11:E11"/>
    <mergeCell ref="B12:E12"/>
  </mergeCells>
  <pageMargins left="0.51180555555555596" right="0.32013888888888897" top="0.78749999999999998" bottom="0.78749999999999998" header="0.511811023622047" footer="0.511811023622047"/>
  <pageSetup paperSize="9" scale="9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PREÇOS</vt:lpstr>
      <vt:lpstr>EQUIPAMENTOS</vt:lpstr>
      <vt:lpstr>UNIFORMES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</dc:creator>
  <dc:description/>
  <cp:lastModifiedBy>Raphael Blanco Lombardi</cp:lastModifiedBy>
  <cp:revision>6</cp:revision>
  <cp:lastPrinted>2023-09-21T18:39:34Z</cp:lastPrinted>
  <dcterms:created xsi:type="dcterms:W3CDTF">2010-12-08T17:56:29Z</dcterms:created>
  <dcterms:modified xsi:type="dcterms:W3CDTF">2024-11-01T20:19:24Z</dcterms:modified>
  <dc:language>pt-BR</dc:language>
</cp:coreProperties>
</file>